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60" yWindow="50" windowWidth="11300" windowHeight="6500"/>
  </bookViews>
  <sheets>
    <sheet name="I Year" sheetId="3" r:id="rId1"/>
    <sheet name="I Year Back" sheetId="5" r:id="rId2"/>
    <sheet name="I Year 2" sheetId="6" r:id="rId3"/>
  </sheets>
  <definedNames>
    <definedName name="_xlnm.Print_Area" localSheetId="0">'I Year'!$A$1:$AI$47</definedName>
  </definedNames>
  <calcPr calcId="124519"/>
</workbook>
</file>

<file path=xl/calcChain.xml><?xml version="1.0" encoding="utf-8"?>
<calcChain xmlns="http://schemas.openxmlformats.org/spreadsheetml/2006/main">
  <c r="AB27" i="3"/>
  <c r="AA27"/>
  <c r="Y33"/>
  <c r="X33"/>
  <c r="P33"/>
  <c r="O33"/>
  <c r="K16" i="5"/>
  <c r="J16"/>
  <c r="K15"/>
  <c r="J15"/>
  <c r="K14"/>
  <c r="J14"/>
  <c r="K13"/>
  <c r="J13"/>
  <c r="K12"/>
  <c r="J12"/>
  <c r="D16" i="6"/>
  <c r="E16"/>
  <c r="AH33" i="3" l="1"/>
  <c r="AG33"/>
  <c r="AI32"/>
  <c r="AG17"/>
  <c r="AH17"/>
  <c r="AI15"/>
  <c r="AI16"/>
  <c r="J41"/>
  <c r="I17" i="6"/>
  <c r="J17"/>
  <c r="I18"/>
  <c r="J18"/>
  <c r="D46" i="3"/>
  <c r="D45"/>
  <c r="D44"/>
  <c r="D43"/>
  <c r="D42"/>
  <c r="D41"/>
  <c r="D40"/>
  <c r="D39"/>
  <c r="D38"/>
  <c r="D37"/>
  <c r="D35"/>
  <c r="D34"/>
  <c r="D32"/>
  <c r="D31"/>
  <c r="G46"/>
  <c r="G45"/>
  <c r="G41"/>
  <c r="G39"/>
  <c r="G38"/>
  <c r="G37"/>
  <c r="J46"/>
  <c r="J45"/>
  <c r="J39"/>
  <c r="J38"/>
  <c r="J37"/>
  <c r="M45"/>
  <c r="M46"/>
  <c r="M39"/>
  <c r="M37"/>
  <c r="M27"/>
  <c r="M26"/>
  <c r="M25"/>
  <c r="M24"/>
  <c r="M23"/>
  <c r="M22"/>
  <c r="M21"/>
  <c r="M20"/>
  <c r="M19"/>
  <c r="M18"/>
  <c r="M17"/>
  <c r="J27"/>
  <c r="J26"/>
  <c r="J25"/>
  <c r="J24"/>
  <c r="J23"/>
  <c r="J22"/>
  <c r="J21"/>
  <c r="J20"/>
  <c r="J19"/>
  <c r="J18"/>
  <c r="J17"/>
  <c r="AC25"/>
  <c r="AC20"/>
  <c r="AC19"/>
  <c r="AC18"/>
  <c r="AC17"/>
  <c r="Z27"/>
  <c r="Z26"/>
  <c r="Z25"/>
  <c r="Z24"/>
  <c r="Z23"/>
  <c r="Z19"/>
  <c r="Z18"/>
  <c r="Z16"/>
  <c r="Z15"/>
  <c r="W22"/>
  <c r="W21"/>
  <c r="T26"/>
  <c r="T27"/>
  <c r="Q16"/>
  <c r="Q17"/>
  <c r="Q18"/>
  <c r="Q19"/>
  <c r="Q20"/>
  <c r="Q21"/>
  <c r="Q22"/>
  <c r="Q23"/>
  <c r="Q24"/>
  <c r="Q25"/>
  <c r="Q26"/>
  <c r="Q27"/>
  <c r="Q15"/>
  <c r="N17" i="6"/>
  <c r="O17"/>
  <c r="N18"/>
  <c r="O18"/>
  <c r="G17" i="3"/>
  <c r="Q15" i="5"/>
  <c r="P15"/>
  <c r="Q14"/>
  <c r="P14"/>
  <c r="Q13"/>
  <c r="P13"/>
  <c r="Q12"/>
  <c r="P12"/>
  <c r="Q7"/>
  <c r="P7"/>
  <c r="Q6"/>
  <c r="P6"/>
  <c r="Q5"/>
  <c r="P5"/>
  <c r="Q4"/>
  <c r="P4"/>
  <c r="Q3"/>
  <c r="P3"/>
  <c r="AE17" i="3"/>
  <c r="AD17"/>
  <c r="AF16"/>
  <c r="AF15"/>
  <c r="D16"/>
  <c r="D17"/>
  <c r="D15"/>
  <c r="G18"/>
  <c r="G19"/>
  <c r="G20"/>
  <c r="G21"/>
  <c r="G22"/>
  <c r="G23"/>
  <c r="G24"/>
  <c r="G25"/>
  <c r="G26"/>
  <c r="G27"/>
  <c r="D18"/>
  <c r="D19"/>
  <c r="D20"/>
  <c r="D21"/>
  <c r="D22"/>
  <c r="D23"/>
  <c r="D24"/>
  <c r="D25"/>
  <c r="D26"/>
  <c r="D27"/>
  <c r="Z39"/>
  <c r="S15" i="6"/>
  <c r="T15"/>
  <c r="S16"/>
  <c r="T16"/>
  <c r="S17"/>
  <c r="T17"/>
  <c r="S18"/>
  <c r="T18"/>
  <c r="S19"/>
  <c r="T19"/>
  <c r="I12"/>
  <c r="J12"/>
  <c r="I13"/>
  <c r="J13"/>
  <c r="I14"/>
  <c r="J14"/>
  <c r="I15"/>
  <c r="J15"/>
  <c r="I16"/>
  <c r="J16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7" i="5"/>
  <c r="E7"/>
  <c r="E15"/>
  <c r="D15"/>
  <c r="E14"/>
  <c r="D14"/>
  <c r="E13"/>
  <c r="D13"/>
  <c r="E12"/>
  <c r="D12"/>
  <c r="J7"/>
  <c r="K7"/>
  <c r="J8"/>
  <c r="K8"/>
  <c r="AI33" i="3" l="1"/>
  <c r="AI17"/>
  <c r="AF17"/>
  <c r="X6" i="6"/>
  <c r="X7"/>
  <c r="X8"/>
  <c r="X9"/>
  <c r="X10"/>
  <c r="X11"/>
  <c r="X12"/>
  <c r="X13"/>
  <c r="X14"/>
  <c r="X5"/>
  <c r="X4"/>
  <c r="S6"/>
  <c r="S7"/>
  <c r="S8"/>
  <c r="S9"/>
  <c r="S10"/>
  <c r="S11"/>
  <c r="S12"/>
  <c r="S13"/>
  <c r="S14"/>
  <c r="S5"/>
  <c r="S4"/>
  <c r="N6"/>
  <c r="N7"/>
  <c r="N8"/>
  <c r="N9"/>
  <c r="N10"/>
  <c r="N11"/>
  <c r="N12"/>
  <c r="N13"/>
  <c r="N14"/>
  <c r="N15"/>
  <c r="N16"/>
  <c r="N5"/>
  <c r="N4"/>
  <c r="I6"/>
  <c r="I7"/>
  <c r="I8"/>
  <c r="I9"/>
  <c r="I10"/>
  <c r="I11"/>
  <c r="I5"/>
  <c r="I4"/>
  <c r="D5"/>
  <c r="D4"/>
  <c r="J4" i="5"/>
  <c r="J5"/>
  <c r="J6"/>
  <c r="J3"/>
  <c r="D4"/>
  <c r="D5"/>
  <c r="D6"/>
  <c r="D8"/>
  <c r="D3"/>
  <c r="AH41" i="3"/>
  <c r="AG41"/>
  <c r="AE41"/>
  <c r="AD41"/>
  <c r="AB41"/>
  <c r="AA41"/>
  <c r="Y41"/>
  <c r="X41"/>
  <c r="R41"/>
  <c r="AE33"/>
  <c r="AD33"/>
  <c r="AB33"/>
  <c r="AA33"/>
  <c r="V41"/>
  <c r="U41"/>
  <c r="S33"/>
  <c r="R33"/>
  <c r="R47"/>
  <c r="P47"/>
  <c r="O47"/>
  <c r="L47"/>
  <c r="K47"/>
  <c r="I47"/>
  <c r="H47"/>
  <c r="E47" l="1"/>
  <c r="C47"/>
  <c r="B47"/>
  <c r="Z46"/>
  <c r="Z45"/>
  <c r="W46"/>
  <c r="W45"/>
  <c r="T46"/>
  <c r="T45"/>
  <c r="Q47"/>
  <c r="Q46"/>
  <c r="Q45"/>
  <c r="T38"/>
  <c r="T37"/>
  <c r="Q38"/>
  <c r="Q37"/>
  <c r="M8"/>
  <c r="M47"/>
  <c r="M7"/>
  <c r="J8"/>
  <c r="J47"/>
  <c r="J7"/>
  <c r="G8"/>
  <c r="G9"/>
  <c r="G7"/>
  <c r="AI40"/>
  <c r="AI41"/>
  <c r="AF40"/>
  <c r="AF41"/>
  <c r="AC39"/>
  <c r="Z40"/>
  <c r="AF32"/>
  <c r="AF31"/>
  <c r="AC32"/>
  <c r="AC31"/>
  <c r="Z31"/>
  <c r="Z32"/>
  <c r="W37"/>
  <c r="W38"/>
  <c r="W39"/>
  <c r="W40"/>
  <c r="T20"/>
  <c r="T21"/>
  <c r="T22"/>
  <c r="T23"/>
  <c r="T24"/>
  <c r="Q31"/>
  <c r="AC27"/>
  <c r="Z8"/>
  <c r="W9"/>
  <c r="W10"/>
  <c r="W7"/>
  <c r="T8"/>
  <c r="T9"/>
  <c r="T7"/>
  <c r="Q8"/>
  <c r="Q9"/>
  <c r="Q7"/>
  <c r="D8"/>
  <c r="D9"/>
  <c r="V22" i="6"/>
  <c r="T14"/>
  <c r="L22"/>
  <c r="W22"/>
  <c r="Q22"/>
  <c r="R22"/>
  <c r="M22"/>
  <c r="G22"/>
  <c r="H22"/>
  <c r="B22"/>
  <c r="C22"/>
  <c r="Z33" i="3"/>
  <c r="E4" i="6"/>
  <c r="E5"/>
  <c r="T5"/>
  <c r="T6"/>
  <c r="T7"/>
  <c r="T8"/>
  <c r="T9"/>
  <c r="T10"/>
  <c r="T11"/>
  <c r="T12"/>
  <c r="T13"/>
  <c r="J5"/>
  <c r="J6"/>
  <c r="J7"/>
  <c r="J8"/>
  <c r="J9"/>
  <c r="J10"/>
  <c r="J11"/>
  <c r="E4" i="5"/>
  <c r="E5"/>
  <c r="E6"/>
  <c r="E8"/>
  <c r="K4"/>
  <c r="K5"/>
  <c r="K6"/>
  <c r="K3"/>
  <c r="X11" i="3"/>
  <c r="Y11"/>
  <c r="Y14" i="6"/>
  <c r="Y13"/>
  <c r="Y12"/>
  <c r="Y11"/>
  <c r="Y10"/>
  <c r="Y9"/>
  <c r="Y8"/>
  <c r="Y7"/>
  <c r="Y6"/>
  <c r="Y5"/>
  <c r="Y4"/>
  <c r="O16"/>
  <c r="O15"/>
  <c r="D22" l="1"/>
  <c r="I22"/>
  <c r="N22"/>
  <c r="S22"/>
  <c r="X22"/>
  <c r="Z11" i="3"/>
  <c r="Y22" i="6"/>
  <c r="E3" i="5"/>
  <c r="T4" i="6"/>
  <c r="O14"/>
  <c r="O5"/>
  <c r="O6"/>
  <c r="O7"/>
  <c r="O8"/>
  <c r="O9"/>
  <c r="O10"/>
  <c r="O11"/>
  <c r="O12"/>
  <c r="O13"/>
  <c r="O4"/>
  <c r="J4"/>
  <c r="AC41" i="3"/>
  <c r="AC33"/>
  <c r="U11"/>
  <c r="V11"/>
  <c r="S11"/>
  <c r="R11"/>
  <c r="O11"/>
  <c r="P11"/>
  <c r="S47"/>
  <c r="T47" s="1"/>
  <c r="U47"/>
  <c r="V47"/>
  <c r="X47"/>
  <c r="Y47"/>
  <c r="P41"/>
  <c r="S41"/>
  <c r="T41" s="1"/>
  <c r="O41"/>
  <c r="Q33"/>
  <c r="F47"/>
  <c r="G47" s="1"/>
  <c r="Z47" l="1"/>
  <c r="Q41"/>
  <c r="W47"/>
  <c r="Z41"/>
  <c r="T33"/>
  <c r="T11"/>
  <c r="Q11"/>
  <c r="W11"/>
  <c r="AF33"/>
  <c r="W41"/>
  <c r="E22" i="6"/>
  <c r="T22"/>
  <c r="O22"/>
  <c r="J22"/>
  <c r="D7" i="3"/>
  <c r="D47"/>
</calcChain>
</file>

<file path=xl/sharedStrings.xml><?xml version="1.0" encoding="utf-8"?>
<sst xmlns="http://schemas.openxmlformats.org/spreadsheetml/2006/main" count="346" uniqueCount="110">
  <si>
    <t>A</t>
  </si>
  <si>
    <t>F</t>
  </si>
  <si>
    <t>P</t>
  </si>
  <si>
    <t>CLASS</t>
  </si>
  <si>
    <t>AGH</t>
  </si>
  <si>
    <t>AEM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</si>
  <si>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</si>
  <si>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</si>
  <si>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</si>
  <si>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</si>
  <si>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</si>
  <si>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</si>
  <si>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</si>
  <si>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</si>
  <si>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</si>
  <si>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>AVC</t>
  </si>
  <si>
    <t>ACS</t>
  </si>
  <si>
    <t>AOC</t>
  </si>
  <si>
    <t>%</t>
  </si>
  <si>
    <t>AZ</t>
  </si>
  <si>
    <t>AFC</t>
  </si>
  <si>
    <t>TOTAL</t>
  </si>
  <si>
    <t>AMB</t>
  </si>
  <si>
    <t xml:space="preserve">P </t>
  </si>
  <si>
    <t>APH</t>
  </si>
  <si>
    <t>APC</t>
  </si>
  <si>
    <t>AMC</t>
  </si>
  <si>
    <t>AEL</t>
  </si>
  <si>
    <t>ABA</t>
  </si>
  <si>
    <t>ACM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</si>
  <si>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</si>
  <si>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</si>
  <si>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</si>
  <si>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</si>
  <si>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</si>
  <si>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</si>
  <si>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</si>
  <si>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</si>
  <si>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</si>
  <si>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</si>
  <si>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</si>
  <si>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</si>
  <si>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</si>
  <si>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COMMUNICATION &amp; SOFT                                                        SKILLS</t>
  </si>
  <si>
    <t>HUMAN VALUES &amp; PEOPLES                                            ETHICS</t>
  </si>
  <si>
    <t>APM</t>
  </si>
  <si>
    <t>BUS. ECON.</t>
  </si>
  <si>
    <t>AAM</t>
  </si>
  <si>
    <t>ANDHRA LOYOLA COLLEGE (AUTONOMOUS) :: VIJAYAWADA - 520 008</t>
  </si>
  <si>
    <t>HOTEL MANAGEMENT</t>
  </si>
  <si>
    <t>BUSINESS STATISTICS</t>
  </si>
  <si>
    <t>BUSINESS ORGANIZATION</t>
  </si>
  <si>
    <t>PRINCIPLES OF MANAGEMENT</t>
  </si>
  <si>
    <t>ETHICS &amp; CORPORATE SOCIAL RESPONSIBILITY</t>
  </si>
  <si>
    <t>FUND. OF INFORMATION TECHNOLOGY</t>
  </si>
  <si>
    <t>SUBJECTS</t>
  </si>
  <si>
    <t>AIRLINE &amp; AIRPORT ORGANIZATION</t>
  </si>
  <si>
    <t>AIRLINE &amp; TRAVEL, TOURISM INDUSTRY</t>
  </si>
  <si>
    <t>MICROBIO.</t>
  </si>
  <si>
    <t>BOTANY</t>
  </si>
  <si>
    <t>ZOOLOGY</t>
  </si>
  <si>
    <t>FOOD.TECH-1</t>
  </si>
  <si>
    <t>FOOD.TECH-2</t>
  </si>
  <si>
    <t>ENVIRONMENTAL STUDIES</t>
  </si>
  <si>
    <t>SECTIONS</t>
  </si>
  <si>
    <t>FOUNDATION COURSES / GENERAL ELECTIVES</t>
  </si>
  <si>
    <t>APV</t>
  </si>
  <si>
    <t>ELECTRO.-1</t>
  </si>
  <si>
    <t>FUNDAMENTALS OF AVIATION MANAGEMENT</t>
  </si>
  <si>
    <t>AVIATION &amp; ANCILLARY SERVICES</t>
  </si>
  <si>
    <t>FINANCIAL A/C</t>
  </si>
  <si>
    <t>HUMAN ANATOMY &amp;                    PHYSIOLOGY - 4</t>
  </si>
  <si>
    <t>SOCIAL &amp; PREVENTIVE                       MEDICINE - 3</t>
  </si>
  <si>
    <t>BASIC PRINCIPLES OF                                                 BIO-CHEMISTRY - 1</t>
  </si>
  <si>
    <t>BUS. ORG.</t>
  </si>
  <si>
    <t>COMP. FUND.</t>
  </si>
  <si>
    <t>INFORMATION          COMMUNICATION                                   TECHNOLOGY</t>
  </si>
  <si>
    <t>ABA - BUSINESS ADMINISTRATION</t>
  </si>
  <si>
    <t>AAM - AVIATION MANAGEMENT</t>
  </si>
  <si>
    <t>AVC - VISUAL COMMUNICATION</t>
  </si>
  <si>
    <t>APV - PARAMEDICAL</t>
  </si>
  <si>
    <t>QUANTITATIVE                    APTITUDE</t>
  </si>
  <si>
    <t>ABD</t>
  </si>
  <si>
    <t>AAI</t>
  </si>
  <si>
    <t>ALM</t>
  </si>
  <si>
    <t>AHM</t>
  </si>
  <si>
    <t>COMP.SCI.-2</t>
  </si>
  <si>
    <t>AHM - HOSPITALITY &amp; HOTEL ADMINISTRATION</t>
  </si>
  <si>
    <t>ALM - LOGISTICS MANAGEMENT</t>
  </si>
  <si>
    <t>MATERIALS MANAGEMENT</t>
  </si>
  <si>
    <t>FUNDAMENTALS OF LOGISTICS</t>
  </si>
  <si>
    <t>HOUSE KEEPING</t>
  </si>
  <si>
    <t>FRONT OFFICE</t>
  </si>
  <si>
    <t>FOOD PRODUCTION</t>
  </si>
  <si>
    <t>FOOD &amp; BEVERAGE SERVICE</t>
  </si>
  <si>
    <t>COMP.SCIEN-1</t>
  </si>
  <si>
    <t>INTRODUCTION TO PHOTOGRAPHY</t>
  </si>
  <si>
    <t>WRITING FOR MEDIA</t>
  </si>
  <si>
    <t>ART, ARCHITECTURE &amp; CULTURE (GE)</t>
  </si>
  <si>
    <t>VISUAL COMMUNICATION</t>
  </si>
  <si>
    <t>ANALYSIS OF THE RESULTS OF I - SEMESTER END EXAMINATIONS :: OCTOBER / NOVEMBER - 2019</t>
  </si>
  <si>
    <t>WAREHOUSING &amp; DISTRIBUTION OPERATIONS</t>
  </si>
  <si>
    <t>INTRODUCTION TO COMMUN. THEORIES</t>
  </si>
  <si>
    <t>BASIC PRINCIPLES OF                             HEMAT. &amp; PATHO. - 2</t>
  </si>
  <si>
    <t>STATIS. (SM)</t>
  </si>
  <si>
    <t>ELE. TECH.-1</t>
  </si>
  <si>
    <t>ELE. TECH.-2</t>
  </si>
  <si>
    <t>SUBJECT WISE &amp; CLASS WISE :: REGULAR BATCH - (2019 - 2022) (AFTER REVALUATION)</t>
  </si>
  <si>
    <t>DT: 23-01-2020</t>
  </si>
  <si>
    <t>CONTROLLER OF EXAMINATIONS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</si>
</sst>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  <font>
      <b/>
      <sz val="8"/>
      <name val="Bookman Old Style"/>
      <family val="1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16" xfId="0" quotePrefix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quotePrefix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33" xfId="0" quotePrefix="1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center" vertical="center"/>
    </xf>
    <xf numFmtId="1" fontId="10" fillId="0" borderId="22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vertical="center"/>
    </xf>
    <xf numFmtId="0" fontId="7" fillId="0" borderId="18" xfId="0" quotePrefix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4" xfId="0" quotePrefix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0" xfId="0" quotePrefix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53" xfId="0" quotePrefix="1" applyFont="1" applyFill="1" applyBorder="1" applyAlignment="1">
      <alignment horizontal="center" vertical="center"/>
    </xf>
    <xf numFmtId="0" fontId="7" fillId="0" borderId="52" xfId="0" quotePrefix="1" applyFont="1" applyFill="1" applyBorder="1" applyAlignment="1">
      <alignment horizontal="center" vertical="center"/>
    </xf>
    <xf numFmtId="0" fontId="7" fillId="0" borderId="55" xfId="0" quotePrefix="1" applyFont="1" applyFill="1" applyBorder="1" applyAlignment="1">
      <alignment horizontal="center" vertical="center"/>
    </xf>
    <xf numFmtId="0" fontId="7" fillId="0" borderId="58" xfId="0" quotePrefix="1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center" vertical="center"/>
    </xf>
    <xf numFmtId="0" fontId="7" fillId="0" borderId="56" xfId="0" quotePrefix="1" applyFont="1" applyFill="1" applyBorder="1" applyAlignment="1">
      <alignment horizontal="center" vertical="center"/>
    </xf>
    <xf numFmtId="0" fontId="7" fillId="0" borderId="57" xfId="0" quotePrefix="1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horizontal="center" vertical="center"/>
    </xf>
    <xf numFmtId="0" fontId="7" fillId="0" borderId="50" xfId="0" quotePrefix="1" applyFont="1" applyFill="1" applyBorder="1" applyAlignment="1">
      <alignment horizontal="center" vertical="center"/>
    </xf>
    <xf numFmtId="0" fontId="7" fillId="0" borderId="51" xfId="0" quotePrefix="1" applyFont="1" applyFill="1" applyBorder="1" applyAlignment="1">
      <alignment horizontal="center" vertical="center"/>
    </xf>
    <xf numFmtId="1" fontId="7" fillId="0" borderId="50" xfId="0" applyNumberFormat="1" applyFont="1" applyFill="1" applyBorder="1" applyAlignment="1">
      <alignment horizontal="center" vertical="center"/>
    </xf>
    <xf numFmtId="1" fontId="7" fillId="0" borderId="51" xfId="0" applyNumberFormat="1" applyFont="1" applyFill="1" applyBorder="1" applyAlignment="1">
      <alignment horizontal="center" vertical="center"/>
    </xf>
    <xf numFmtId="1" fontId="7" fillId="0" borderId="52" xfId="0" applyNumberFormat="1" applyFont="1" applyFill="1" applyBorder="1" applyAlignment="1">
      <alignment horizontal="center" vertical="center"/>
    </xf>
    <xf numFmtId="1" fontId="7" fillId="0" borderId="53" xfId="0" applyNumberFormat="1" applyFont="1" applyFill="1" applyBorder="1" applyAlignment="1">
      <alignment horizontal="center" vertical="center"/>
    </xf>
    <xf numFmtId="1" fontId="7" fillId="0" borderId="55" xfId="0" applyNumberFormat="1" applyFont="1" applyFill="1" applyBorder="1" applyAlignment="1">
      <alignment horizontal="center" vertical="center"/>
    </xf>
    <xf numFmtId="1" fontId="7" fillId="0" borderId="56" xfId="0" applyNumberFormat="1" applyFont="1" applyFill="1" applyBorder="1" applyAlignment="1">
      <alignment horizontal="center" vertical="center"/>
    </xf>
    <xf numFmtId="1" fontId="7" fillId="0" borderId="57" xfId="0" applyNumberFormat="1" applyFont="1" applyFill="1" applyBorder="1" applyAlignment="1">
      <alignment horizontal="center" vertical="center"/>
    </xf>
    <xf numFmtId="1" fontId="7" fillId="0" borderId="58" xfId="0" applyNumberFormat="1" applyFont="1" applyFill="1" applyBorder="1" applyAlignment="1">
      <alignment horizontal="center" vertical="center"/>
    </xf>
    <xf numFmtId="0" fontId="7" fillId="0" borderId="50" xfId="0" applyNumberFormat="1" applyFont="1" applyFill="1" applyBorder="1" applyAlignment="1">
      <alignment horizontal="center" vertical="center"/>
    </xf>
    <xf numFmtId="0" fontId="7" fillId="0" borderId="51" xfId="0" applyNumberFormat="1" applyFont="1" applyFill="1" applyBorder="1" applyAlignment="1">
      <alignment horizontal="center" vertical="center"/>
    </xf>
    <xf numFmtId="0" fontId="7" fillId="0" borderId="52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9" fontId="7" fillId="0" borderId="53" xfId="0" applyNumberFormat="1" applyFont="1" applyFill="1" applyBorder="1" applyAlignment="1">
      <alignment vertical="center"/>
    </xf>
    <xf numFmtId="9" fontId="7" fillId="0" borderId="54" xfId="0" quotePrefix="1" applyNumberFormat="1" applyFont="1" applyFill="1" applyBorder="1" applyAlignment="1">
      <alignment vertical="center"/>
    </xf>
    <xf numFmtId="9" fontId="7" fillId="0" borderId="55" xfId="0" quotePrefix="1" applyNumberFormat="1" applyFont="1" applyFill="1" applyBorder="1" applyAlignment="1">
      <alignment vertical="center"/>
    </xf>
    <xf numFmtId="0" fontId="10" fillId="0" borderId="50" xfId="0" applyFont="1" applyFill="1" applyBorder="1" applyAlignment="1">
      <alignment vertical="center" wrapText="1"/>
    </xf>
    <xf numFmtId="0" fontId="10" fillId="0" borderId="51" xfId="0" applyFont="1" applyFill="1" applyBorder="1" applyAlignment="1">
      <alignment horizontal="center" vertical="center"/>
    </xf>
    <xf numFmtId="1" fontId="10" fillId="0" borderId="52" xfId="0" applyNumberFormat="1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vertical="center" wrapText="1"/>
    </xf>
    <xf numFmtId="0" fontId="10" fillId="0" borderId="54" xfId="0" applyFont="1" applyFill="1" applyBorder="1" applyAlignment="1">
      <alignment horizontal="center" vertical="center"/>
    </xf>
    <xf numFmtId="1" fontId="10" fillId="0" borderId="55" xfId="0" applyNumberFormat="1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vertical="center" wrapText="1"/>
    </xf>
    <xf numFmtId="0" fontId="10" fillId="0" borderId="57" xfId="0" applyFont="1" applyFill="1" applyBorder="1" applyAlignment="1">
      <alignment horizontal="center" vertical="center"/>
    </xf>
    <xf numFmtId="1" fontId="10" fillId="0" borderId="58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10" fillId="0" borderId="53" xfId="0" applyFont="1" applyFill="1" applyBorder="1" applyAlignment="1">
      <alignment horizontal="left" vertical="center"/>
    </xf>
    <xf numFmtId="0" fontId="10" fillId="0" borderId="56" xfId="0" applyFont="1" applyFill="1" applyBorder="1" applyAlignment="1">
      <alignment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3" xfId="0" quotePrefix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textRotation="90"/>
    </xf>
    <xf numFmtId="0" fontId="15" fillId="0" borderId="18" xfId="0" applyFont="1" applyFill="1" applyBorder="1" applyAlignment="1">
      <alignment horizontal="center" textRotation="90"/>
    </xf>
    <xf numFmtId="0" fontId="15" fillId="0" borderId="19" xfId="0" applyFont="1" applyFill="1" applyBorder="1" applyAlignment="1">
      <alignment horizontal="center" textRotation="90"/>
    </xf>
    <xf numFmtId="9" fontId="7" fillId="0" borderId="48" xfId="0" applyNumberFormat="1" applyFont="1" applyFill="1" applyBorder="1" applyAlignment="1">
      <alignment horizontal="center" vertical="center"/>
    </xf>
    <xf numFmtId="9" fontId="7" fillId="0" borderId="11" xfId="0" quotePrefix="1" applyNumberFormat="1" applyFont="1" applyFill="1" applyBorder="1" applyAlignment="1">
      <alignment horizontal="center" vertical="center"/>
    </xf>
    <xf numFmtId="9" fontId="7" fillId="0" borderId="12" xfId="0" quotePrefix="1" applyNumberFormat="1" applyFont="1" applyFill="1" applyBorder="1" applyAlignment="1">
      <alignment horizontal="center" vertical="center"/>
    </xf>
    <xf numFmtId="9" fontId="7" fillId="0" borderId="10" xfId="0" applyNumberFormat="1" applyFont="1" applyFill="1" applyBorder="1" applyAlignment="1">
      <alignment horizontal="center" vertical="center"/>
    </xf>
    <xf numFmtId="9" fontId="7" fillId="0" borderId="45" xfId="0" quotePrefix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46" xfId="0" applyNumberFormat="1" applyFont="1" applyFill="1" applyBorder="1" applyAlignment="1">
      <alignment horizontal="center" vertical="center"/>
    </xf>
    <xf numFmtId="9" fontId="7" fillId="0" borderId="47" xfId="0" applyNumberFormat="1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9" fontId="7" fillId="0" borderId="3" xfId="0" quotePrefix="1" applyNumberFormat="1" applyFont="1" applyFill="1" applyBorder="1" applyAlignment="1">
      <alignment horizontal="center" vertical="center"/>
    </xf>
    <xf numFmtId="9" fontId="7" fillId="0" borderId="4" xfId="0" quotePrefix="1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10" fontId="7" fillId="0" borderId="33" xfId="0" applyNumberFormat="1" applyFont="1" applyFill="1" applyBorder="1" applyAlignment="1">
      <alignment horizontal="center" vertical="center"/>
    </xf>
    <xf numFmtId="10" fontId="7" fillId="0" borderId="34" xfId="0" quotePrefix="1" applyNumberFormat="1" applyFont="1" applyFill="1" applyBorder="1" applyAlignment="1">
      <alignment horizontal="center" vertical="center"/>
    </xf>
    <xf numFmtId="10" fontId="7" fillId="0" borderId="35" xfId="0" quotePrefix="1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10" fontId="7" fillId="0" borderId="3" xfId="0" quotePrefix="1" applyNumberFormat="1" applyFont="1" applyFill="1" applyBorder="1" applyAlignment="1">
      <alignment horizontal="center" vertical="center"/>
    </xf>
    <xf numFmtId="10" fontId="7" fillId="0" borderId="4" xfId="0" quotePrefix="1" applyNumberFormat="1" applyFont="1" applyFill="1" applyBorder="1" applyAlignment="1">
      <alignment horizontal="center" vertical="center"/>
    </xf>
    <xf numFmtId="9" fontId="7" fillId="0" borderId="15" xfId="0" applyNumberFormat="1" applyFont="1" applyFill="1" applyBorder="1" applyAlignment="1">
      <alignment horizontal="center" vertical="center"/>
    </xf>
    <xf numFmtId="9" fontId="7" fillId="0" borderId="9" xfId="0" quotePrefix="1" applyNumberFormat="1" applyFont="1" applyFill="1" applyBorder="1" applyAlignment="1">
      <alignment horizontal="center" vertical="center"/>
    </xf>
    <xf numFmtId="9" fontId="7" fillId="0" borderId="13" xfId="0" quotePrefix="1" applyNumberFormat="1" applyFont="1" applyFill="1" applyBorder="1" applyAlignment="1">
      <alignment horizontal="center" vertical="center"/>
    </xf>
    <xf numFmtId="9" fontId="7" fillId="0" borderId="8" xfId="0" applyNumberFormat="1" applyFont="1" applyFill="1" applyBorder="1" applyAlignment="1">
      <alignment horizontal="center" vertical="center"/>
    </xf>
    <xf numFmtId="9" fontId="7" fillId="0" borderId="9" xfId="0" applyNumberFormat="1" applyFont="1" applyFill="1" applyBorder="1" applyAlignment="1">
      <alignment horizontal="center" vertical="center"/>
    </xf>
    <xf numFmtId="9" fontId="7" fillId="0" borderId="14" xfId="0" applyNumberFormat="1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 textRotation="90"/>
    </xf>
    <xf numFmtId="0" fontId="15" fillId="0" borderId="18" xfId="0" applyFont="1" applyFill="1" applyBorder="1" applyAlignment="1">
      <alignment horizontal="center" vertical="center" textRotation="90"/>
    </xf>
    <xf numFmtId="0" fontId="15" fillId="0" borderId="19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19411</xdr:colOff>
      <xdr:row>0</xdr:row>
      <xdr:rowOff>19052</xdr:rowOff>
    </xdr:from>
    <xdr:to>
      <xdr:col>1</xdr:col>
      <xdr:colOff>355485</xdr:colOff>
      <xdr:row>4</xdr:row>
      <xdr:rowOff>12700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19411" y="19052"/>
          <a:ext cx="659924" cy="647698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0</xdr:row>
      <xdr:rowOff>9525</xdr:rowOff>
    </xdr:from>
    <xdr:to>
      <xdr:col>34</xdr:col>
      <xdr:colOff>279273</xdr:colOff>
      <xdr:row>4</xdr:row>
      <xdr:rowOff>41276</xdr:rowOff>
    </xdr:to>
    <xdr:pic>
      <xdr:nvPicPr>
        <xdr:cNvPr id="6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696575" y="9525"/>
          <a:ext cx="812673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0"/>
  <sheetViews>
    <sheetView tabSelected="1" workbookViewId="0">
      <selection sqref="A1:AI1"/>
    </sheetView>
  </sheetViews>
  <sheetFormatPr defaultColWidth="9.1796875" defaultRowHeight="13"/>
  <cols>
    <col min="1" max="1" width="4.81640625" style="11" customWidth="1"/>
    <col min="2" max="3" width="5.54296875" style="11" bestFit="1" customWidth="1"/>
    <col min="4" max="4" width="4.7265625" style="11" customWidth="1"/>
    <col min="5" max="6" width="5.1796875" style="11" bestFit="1" customWidth="1"/>
    <col min="7" max="7" width="4.7265625" style="11" customWidth="1"/>
    <col min="8" max="8" width="5.1796875" style="11" bestFit="1" customWidth="1"/>
    <col min="9" max="9" width="5" style="11" customWidth="1"/>
    <col min="10" max="10" width="5.26953125" style="11" customWidth="1"/>
    <col min="11" max="11" width="5.1796875" style="11" bestFit="1" customWidth="1"/>
    <col min="12" max="13" width="4.7265625" style="11" customWidth="1"/>
    <col min="14" max="14" width="4.81640625" style="11" customWidth="1"/>
    <col min="15" max="16" width="5.26953125" style="11" customWidth="1"/>
    <col min="17" max="17" width="5" style="11" customWidth="1"/>
    <col min="18" max="23" width="4.81640625" style="11" customWidth="1"/>
    <col min="24" max="28" width="5" style="11" customWidth="1"/>
    <col min="29" max="29" width="4.7265625" style="11" customWidth="1"/>
    <col min="30" max="30" width="5.1796875" style="11" bestFit="1" customWidth="1"/>
    <col min="31" max="35" width="4.54296875" style="11" customWidth="1"/>
    <col min="36" max="36" width="9.1796875" style="13"/>
    <col min="37" max="16384" width="9.1796875" style="1"/>
  </cols>
  <sheetData>
    <row r="1" spans="1:42" s="15" customFormat="1" ht="13" customHeight="1">
      <c r="A1" s="197" t="s">
        <v>48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9"/>
      <c r="AJ1" s="77"/>
    </row>
    <row r="2" spans="1:42" s="15" customFormat="1" ht="13" customHeight="1">
      <c r="A2" s="212" t="s">
        <v>100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4"/>
      <c r="AJ2" s="77"/>
    </row>
    <row r="3" spans="1:42" s="15" customFormat="1" ht="13" customHeight="1" thickBot="1">
      <c r="A3" s="200" t="s">
        <v>107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2"/>
      <c r="AJ3" s="77"/>
    </row>
    <row r="4" spans="1:42" s="3" customFormat="1" ht="12" customHeight="1" thickBot="1">
      <c r="A4" s="215" t="s">
        <v>3</v>
      </c>
      <c r="B4" s="203" t="s">
        <v>30</v>
      </c>
      <c r="C4" s="204"/>
      <c r="D4" s="205"/>
      <c r="E4" s="204" t="s">
        <v>31</v>
      </c>
      <c r="F4" s="204"/>
      <c r="G4" s="205"/>
      <c r="H4" s="203" t="s">
        <v>32</v>
      </c>
      <c r="I4" s="204"/>
      <c r="J4" s="205"/>
      <c r="K4" s="208" t="s">
        <v>33</v>
      </c>
      <c r="L4" s="206"/>
      <c r="M4" s="206"/>
      <c r="N4" s="161" t="s">
        <v>3</v>
      </c>
      <c r="O4" s="206" t="s">
        <v>34</v>
      </c>
      <c r="P4" s="206"/>
      <c r="Q4" s="207"/>
      <c r="R4" s="208" t="s">
        <v>35</v>
      </c>
      <c r="S4" s="206"/>
      <c r="T4" s="207"/>
      <c r="U4" s="208" t="s">
        <v>36</v>
      </c>
      <c r="V4" s="206"/>
      <c r="W4" s="207"/>
      <c r="X4" s="208" t="s">
        <v>41</v>
      </c>
      <c r="Y4" s="206"/>
      <c r="Z4" s="207"/>
      <c r="AA4" s="158"/>
      <c r="AB4" s="159"/>
      <c r="AC4" s="160"/>
      <c r="AD4" s="158"/>
      <c r="AE4" s="159"/>
      <c r="AF4" s="160"/>
      <c r="AG4" s="209"/>
      <c r="AH4" s="210"/>
      <c r="AI4" s="211"/>
      <c r="AJ4" s="78"/>
    </row>
    <row r="5" spans="1:42" s="9" customFormat="1" ht="12" customHeight="1" thickBot="1">
      <c r="A5" s="216"/>
      <c r="B5" s="181">
        <v>0.95</v>
      </c>
      <c r="C5" s="179"/>
      <c r="D5" s="180"/>
      <c r="E5" s="178">
        <v>0.88</v>
      </c>
      <c r="F5" s="179"/>
      <c r="G5" s="179"/>
      <c r="H5" s="181">
        <v>0.91</v>
      </c>
      <c r="I5" s="179"/>
      <c r="J5" s="180"/>
      <c r="K5" s="181">
        <v>0.84</v>
      </c>
      <c r="L5" s="179"/>
      <c r="M5" s="179"/>
      <c r="N5" s="162"/>
      <c r="O5" s="178">
        <v>0.91</v>
      </c>
      <c r="P5" s="179"/>
      <c r="Q5" s="180"/>
      <c r="R5" s="181">
        <v>0.84</v>
      </c>
      <c r="S5" s="179"/>
      <c r="T5" s="180"/>
      <c r="U5" s="181">
        <v>0.94</v>
      </c>
      <c r="V5" s="179"/>
      <c r="W5" s="180"/>
      <c r="X5" s="181">
        <v>0.78</v>
      </c>
      <c r="Y5" s="179"/>
      <c r="Z5" s="180"/>
      <c r="AA5" s="181"/>
      <c r="AB5" s="178"/>
      <c r="AC5" s="182"/>
      <c r="AD5" s="181"/>
      <c r="AE5" s="178"/>
      <c r="AF5" s="182"/>
      <c r="AG5" s="175"/>
      <c r="AH5" s="176"/>
      <c r="AI5" s="177"/>
      <c r="AJ5" s="79"/>
    </row>
    <row r="6" spans="1:42" s="35" customFormat="1" ht="9.75" customHeight="1" thickBot="1">
      <c r="A6" s="217"/>
      <c r="B6" s="36" t="s">
        <v>0</v>
      </c>
      <c r="C6" s="37" t="s">
        <v>23</v>
      </c>
      <c r="D6" s="38" t="s">
        <v>1</v>
      </c>
      <c r="E6" s="39" t="s">
        <v>0</v>
      </c>
      <c r="F6" s="40" t="s">
        <v>2</v>
      </c>
      <c r="G6" s="41" t="s">
        <v>1</v>
      </c>
      <c r="H6" s="42" t="s">
        <v>0</v>
      </c>
      <c r="I6" s="40" t="s">
        <v>2</v>
      </c>
      <c r="J6" s="43" t="s">
        <v>1</v>
      </c>
      <c r="K6" s="42" t="s">
        <v>0</v>
      </c>
      <c r="L6" s="40" t="s">
        <v>2</v>
      </c>
      <c r="M6" s="41" t="s">
        <v>1</v>
      </c>
      <c r="N6" s="163"/>
      <c r="O6" s="44" t="s">
        <v>0</v>
      </c>
      <c r="P6" s="37" t="s">
        <v>2</v>
      </c>
      <c r="Q6" s="38" t="s">
        <v>1</v>
      </c>
      <c r="R6" s="36" t="s">
        <v>0</v>
      </c>
      <c r="S6" s="37" t="s">
        <v>2</v>
      </c>
      <c r="T6" s="38" t="s">
        <v>1</v>
      </c>
      <c r="U6" s="36" t="s">
        <v>0</v>
      </c>
      <c r="V6" s="37" t="s">
        <v>2</v>
      </c>
      <c r="W6" s="38" t="s">
        <v>1</v>
      </c>
      <c r="X6" s="36" t="s">
        <v>0</v>
      </c>
      <c r="Y6" s="37" t="s">
        <v>2</v>
      </c>
      <c r="Z6" s="38" t="s">
        <v>1</v>
      </c>
      <c r="AA6" s="100"/>
      <c r="AB6" s="101"/>
      <c r="AC6" s="102"/>
      <c r="AD6" s="100"/>
      <c r="AE6" s="101"/>
      <c r="AF6" s="102"/>
      <c r="AG6" s="103"/>
      <c r="AH6" s="101"/>
      <c r="AI6" s="102"/>
      <c r="AJ6" s="80"/>
    </row>
    <row r="7" spans="1:42" s="13" customFormat="1" ht="13" customHeight="1">
      <c r="A7" s="66" t="s">
        <v>14</v>
      </c>
      <c r="B7" s="82">
        <v>40</v>
      </c>
      <c r="C7" s="83">
        <v>37</v>
      </c>
      <c r="D7" s="84">
        <f>(B7-C7)</f>
        <v>3</v>
      </c>
      <c r="E7" s="82">
        <v>31</v>
      </c>
      <c r="F7" s="83">
        <v>29</v>
      </c>
      <c r="G7" s="84">
        <f>(E7-F7)</f>
        <v>2</v>
      </c>
      <c r="H7" s="82">
        <v>7</v>
      </c>
      <c r="I7" s="83">
        <v>7</v>
      </c>
      <c r="J7" s="84">
        <f>(H7-I7)</f>
        <v>0</v>
      </c>
      <c r="K7" s="92">
        <v>2</v>
      </c>
      <c r="L7" s="83">
        <v>2</v>
      </c>
      <c r="M7" s="84">
        <f>(K7-L7)</f>
        <v>0</v>
      </c>
      <c r="N7" s="54" t="s">
        <v>14</v>
      </c>
      <c r="O7" s="82">
        <v>40</v>
      </c>
      <c r="P7" s="83">
        <v>38</v>
      </c>
      <c r="Q7" s="97">
        <f>(O7-P7)</f>
        <v>2</v>
      </c>
      <c r="R7" s="82">
        <v>40</v>
      </c>
      <c r="S7" s="83">
        <v>33</v>
      </c>
      <c r="T7" s="97">
        <f>(R7-S7)</f>
        <v>7</v>
      </c>
      <c r="U7" s="82">
        <v>39</v>
      </c>
      <c r="V7" s="83">
        <v>36</v>
      </c>
      <c r="W7" s="97">
        <f>(U7-V7)</f>
        <v>3</v>
      </c>
      <c r="X7" s="82"/>
      <c r="Y7" s="83"/>
      <c r="Z7" s="97"/>
      <c r="AA7" s="85"/>
      <c r="AB7" s="86"/>
      <c r="AC7" s="87"/>
      <c r="AD7" s="85"/>
      <c r="AE7" s="86"/>
      <c r="AF7" s="87"/>
      <c r="AG7" s="93"/>
      <c r="AH7" s="86"/>
      <c r="AI7" s="87"/>
      <c r="AJ7" s="12"/>
      <c r="AK7" s="12"/>
      <c r="AL7" s="12"/>
      <c r="AM7" s="12"/>
      <c r="AN7" s="12"/>
      <c r="AO7" s="12"/>
      <c r="AP7" s="12"/>
    </row>
    <row r="8" spans="1:42" s="13" customFormat="1" ht="13" customHeight="1">
      <c r="A8" s="54" t="s">
        <v>4</v>
      </c>
      <c r="B8" s="85">
        <v>32</v>
      </c>
      <c r="C8" s="86">
        <v>30</v>
      </c>
      <c r="D8" s="87">
        <f t="shared" ref="D8:D47" si="0">(B8-C8)</f>
        <v>2</v>
      </c>
      <c r="E8" s="85">
        <v>22</v>
      </c>
      <c r="F8" s="86">
        <v>17</v>
      </c>
      <c r="G8" s="87">
        <f t="shared" ref="G8:G47" si="1">(E8-F8)</f>
        <v>5</v>
      </c>
      <c r="H8" s="85">
        <v>8</v>
      </c>
      <c r="I8" s="86">
        <v>8</v>
      </c>
      <c r="J8" s="87">
        <f t="shared" ref="J8:J47" si="2">(H8-I8)</f>
        <v>0</v>
      </c>
      <c r="K8" s="93">
        <v>2</v>
      </c>
      <c r="L8" s="86">
        <v>1</v>
      </c>
      <c r="M8" s="87">
        <f t="shared" ref="M8:M47" si="3">(K8-L8)</f>
        <v>1</v>
      </c>
      <c r="N8" s="54" t="s">
        <v>4</v>
      </c>
      <c r="O8" s="85">
        <v>32</v>
      </c>
      <c r="P8" s="86">
        <v>26</v>
      </c>
      <c r="Q8" s="98">
        <f t="shared" ref="Q8:Q11" si="4">(O8-P8)</f>
        <v>6</v>
      </c>
      <c r="R8" s="85">
        <v>32</v>
      </c>
      <c r="S8" s="86">
        <v>26</v>
      </c>
      <c r="T8" s="98">
        <f t="shared" ref="T8:T11" si="5">(R8-S8)</f>
        <v>6</v>
      </c>
      <c r="U8" s="96"/>
      <c r="V8" s="86"/>
      <c r="W8" s="98"/>
      <c r="X8" s="85">
        <v>32</v>
      </c>
      <c r="Y8" s="86">
        <v>25</v>
      </c>
      <c r="Z8" s="98">
        <f t="shared" ref="Z8:Z11" si="6">(X8-Y8)</f>
        <v>7</v>
      </c>
      <c r="AA8" s="85"/>
      <c r="AB8" s="86"/>
      <c r="AC8" s="87"/>
      <c r="AD8" s="85"/>
      <c r="AE8" s="86"/>
      <c r="AF8" s="87"/>
      <c r="AG8" s="93"/>
      <c r="AH8" s="86"/>
      <c r="AI8" s="87"/>
      <c r="AJ8" s="12"/>
      <c r="AK8" s="12"/>
      <c r="AL8" s="12"/>
      <c r="AM8" s="12"/>
      <c r="AN8" s="12"/>
      <c r="AO8" s="12"/>
      <c r="AP8" s="12"/>
    </row>
    <row r="9" spans="1:42" s="13" customFormat="1" ht="13" customHeight="1">
      <c r="A9" s="54" t="s">
        <v>24</v>
      </c>
      <c r="B9" s="85">
        <v>71</v>
      </c>
      <c r="C9" s="86">
        <v>70</v>
      </c>
      <c r="D9" s="87">
        <f t="shared" si="0"/>
        <v>1</v>
      </c>
      <c r="E9" s="85">
        <v>71</v>
      </c>
      <c r="F9" s="86">
        <v>62</v>
      </c>
      <c r="G9" s="87">
        <f t="shared" si="1"/>
        <v>9</v>
      </c>
      <c r="H9" s="96"/>
      <c r="I9" s="88"/>
      <c r="J9" s="87"/>
      <c r="K9" s="94"/>
      <c r="L9" s="88"/>
      <c r="M9" s="87"/>
      <c r="N9" s="54" t="s">
        <v>24</v>
      </c>
      <c r="O9" s="85">
        <v>71</v>
      </c>
      <c r="P9" s="86">
        <v>66</v>
      </c>
      <c r="Q9" s="98">
        <f t="shared" si="4"/>
        <v>5</v>
      </c>
      <c r="R9" s="85">
        <v>71</v>
      </c>
      <c r="S9" s="86">
        <v>61</v>
      </c>
      <c r="T9" s="98">
        <f t="shared" si="5"/>
        <v>10</v>
      </c>
      <c r="U9" s="85">
        <v>71</v>
      </c>
      <c r="V9" s="86">
        <v>67</v>
      </c>
      <c r="W9" s="98">
        <f t="shared" ref="W9:W11" si="7">(U9-V9)</f>
        <v>4</v>
      </c>
      <c r="X9" s="85"/>
      <c r="Y9" s="86"/>
      <c r="Z9" s="98"/>
      <c r="AA9" s="85"/>
      <c r="AB9" s="86"/>
      <c r="AC9" s="87"/>
      <c r="AD9" s="85"/>
      <c r="AE9" s="86"/>
      <c r="AF9" s="87"/>
      <c r="AG9" s="93"/>
      <c r="AH9" s="86"/>
      <c r="AI9" s="87"/>
      <c r="AJ9" s="12"/>
      <c r="AK9" s="12"/>
      <c r="AL9" s="12"/>
      <c r="AM9" s="12"/>
      <c r="AN9" s="12"/>
      <c r="AO9" s="12"/>
      <c r="AP9" s="12"/>
    </row>
    <row r="10" spans="1:42" s="13" customFormat="1" ht="13" customHeight="1" thickBot="1">
      <c r="A10" s="54"/>
      <c r="B10" s="85"/>
      <c r="C10" s="86"/>
      <c r="D10" s="87"/>
      <c r="E10" s="85"/>
      <c r="F10" s="86"/>
      <c r="G10" s="87"/>
      <c r="H10" s="96"/>
      <c r="I10" s="88"/>
      <c r="J10" s="87"/>
      <c r="K10" s="94"/>
      <c r="L10" s="88"/>
      <c r="M10" s="87"/>
      <c r="N10" s="54" t="s">
        <v>5</v>
      </c>
      <c r="O10" s="89"/>
      <c r="P10" s="90"/>
      <c r="Q10" s="99"/>
      <c r="R10" s="89"/>
      <c r="S10" s="90"/>
      <c r="T10" s="99"/>
      <c r="U10" s="89">
        <v>16</v>
      </c>
      <c r="V10" s="90">
        <v>15</v>
      </c>
      <c r="W10" s="99">
        <f t="shared" si="7"/>
        <v>1</v>
      </c>
      <c r="X10" s="89"/>
      <c r="Y10" s="90"/>
      <c r="Z10" s="99"/>
      <c r="AA10" s="85"/>
      <c r="AB10" s="86"/>
      <c r="AC10" s="87"/>
      <c r="AD10" s="85"/>
      <c r="AE10" s="86"/>
      <c r="AF10" s="87"/>
      <c r="AG10" s="93"/>
      <c r="AH10" s="86"/>
      <c r="AI10" s="87"/>
      <c r="AJ10" s="12"/>
      <c r="AK10" s="12"/>
      <c r="AL10" s="12"/>
      <c r="AM10" s="12"/>
      <c r="AN10" s="12"/>
      <c r="AO10" s="12"/>
      <c r="AP10" s="12"/>
    </row>
    <row r="11" spans="1:42" s="13" customFormat="1" ht="13" customHeight="1" thickBot="1">
      <c r="A11" s="54"/>
      <c r="B11" s="85"/>
      <c r="C11" s="86"/>
      <c r="D11" s="87"/>
      <c r="E11" s="85"/>
      <c r="F11" s="86"/>
      <c r="G11" s="87"/>
      <c r="H11" s="85"/>
      <c r="I11" s="86"/>
      <c r="J11" s="87"/>
      <c r="K11" s="93"/>
      <c r="L11" s="86"/>
      <c r="M11" s="87"/>
      <c r="N11" s="54"/>
      <c r="O11" s="62">
        <f t="shared" ref="O11:V11" si="8">SUM(O7:O10)</f>
        <v>143</v>
      </c>
      <c r="P11" s="157">
        <f t="shared" si="8"/>
        <v>130</v>
      </c>
      <c r="Q11" s="47">
        <f t="shared" si="4"/>
        <v>13</v>
      </c>
      <c r="R11" s="46">
        <f t="shared" si="8"/>
        <v>143</v>
      </c>
      <c r="S11" s="157">
        <f t="shared" si="8"/>
        <v>120</v>
      </c>
      <c r="T11" s="47">
        <f t="shared" si="5"/>
        <v>23</v>
      </c>
      <c r="U11" s="46">
        <f t="shared" si="8"/>
        <v>126</v>
      </c>
      <c r="V11" s="157">
        <f t="shared" si="8"/>
        <v>118</v>
      </c>
      <c r="W11" s="47">
        <f t="shared" si="7"/>
        <v>8</v>
      </c>
      <c r="X11" s="46">
        <f t="shared" ref="X11:Y11" si="9">SUM(X7:X10)</f>
        <v>32</v>
      </c>
      <c r="Y11" s="157">
        <f t="shared" si="9"/>
        <v>25</v>
      </c>
      <c r="Z11" s="47">
        <f t="shared" si="6"/>
        <v>7</v>
      </c>
      <c r="AA11" s="89"/>
      <c r="AB11" s="90"/>
      <c r="AC11" s="91"/>
      <c r="AD11" s="89"/>
      <c r="AE11" s="90"/>
      <c r="AF11" s="91"/>
      <c r="AG11" s="95"/>
      <c r="AH11" s="90"/>
      <c r="AI11" s="91"/>
      <c r="AJ11" s="12"/>
      <c r="AK11" s="12"/>
      <c r="AL11" s="12"/>
      <c r="AM11" s="12"/>
      <c r="AN11" s="12"/>
      <c r="AO11" s="12"/>
      <c r="AP11" s="12"/>
    </row>
    <row r="12" spans="1:42" s="13" customFormat="1" ht="11.25" customHeight="1" thickBot="1">
      <c r="A12" s="54"/>
      <c r="B12" s="85"/>
      <c r="C12" s="86"/>
      <c r="D12" s="87"/>
      <c r="E12" s="85"/>
      <c r="F12" s="86"/>
      <c r="G12" s="87"/>
      <c r="H12" s="85"/>
      <c r="I12" s="86"/>
      <c r="J12" s="87"/>
      <c r="K12" s="93"/>
      <c r="L12" s="86"/>
      <c r="M12" s="87"/>
      <c r="N12" s="64"/>
      <c r="O12" s="169" t="s">
        <v>37</v>
      </c>
      <c r="P12" s="169"/>
      <c r="Q12" s="170"/>
      <c r="R12" s="171" t="s">
        <v>38</v>
      </c>
      <c r="S12" s="169"/>
      <c r="T12" s="170"/>
      <c r="U12" s="171" t="s">
        <v>39</v>
      </c>
      <c r="V12" s="169"/>
      <c r="W12" s="170"/>
      <c r="X12" s="171" t="s">
        <v>95</v>
      </c>
      <c r="Y12" s="169"/>
      <c r="Z12" s="170"/>
      <c r="AA12" s="171" t="s">
        <v>40</v>
      </c>
      <c r="AB12" s="169"/>
      <c r="AC12" s="169"/>
      <c r="AD12" s="171" t="s">
        <v>86</v>
      </c>
      <c r="AE12" s="169"/>
      <c r="AF12" s="170"/>
      <c r="AG12" s="171" t="s">
        <v>104</v>
      </c>
      <c r="AH12" s="169"/>
      <c r="AI12" s="170"/>
      <c r="AJ12" s="12"/>
      <c r="AK12" s="12"/>
      <c r="AL12" s="12"/>
      <c r="AM12" s="12"/>
      <c r="AN12" s="12"/>
      <c r="AO12" s="12"/>
      <c r="AP12" s="12"/>
    </row>
    <row r="13" spans="1:42" s="13" customFormat="1" ht="11.25" customHeight="1" thickBot="1">
      <c r="A13" s="54"/>
      <c r="B13" s="85"/>
      <c r="C13" s="86"/>
      <c r="D13" s="87"/>
      <c r="E13" s="85"/>
      <c r="F13" s="86"/>
      <c r="G13" s="87"/>
      <c r="H13" s="85"/>
      <c r="I13" s="86"/>
      <c r="J13" s="87"/>
      <c r="K13" s="93"/>
      <c r="L13" s="86"/>
      <c r="M13" s="87"/>
      <c r="N13" s="65"/>
      <c r="O13" s="164">
        <v>0.87</v>
      </c>
      <c r="P13" s="165"/>
      <c r="Q13" s="166"/>
      <c r="R13" s="167">
        <v>0.9</v>
      </c>
      <c r="S13" s="165"/>
      <c r="T13" s="166"/>
      <c r="U13" s="167">
        <v>0.83</v>
      </c>
      <c r="V13" s="165"/>
      <c r="W13" s="166"/>
      <c r="X13" s="167">
        <v>0.81</v>
      </c>
      <c r="Y13" s="165"/>
      <c r="Z13" s="166"/>
      <c r="AA13" s="167">
        <v>0.87</v>
      </c>
      <c r="AB13" s="165"/>
      <c r="AC13" s="168"/>
      <c r="AD13" s="181">
        <v>0.72</v>
      </c>
      <c r="AE13" s="179"/>
      <c r="AF13" s="180"/>
      <c r="AG13" s="181">
        <v>0.62</v>
      </c>
      <c r="AH13" s="179"/>
      <c r="AI13" s="180"/>
      <c r="AJ13" s="12"/>
      <c r="AK13" s="12"/>
      <c r="AL13" s="12"/>
      <c r="AM13" s="12"/>
      <c r="AN13" s="12"/>
      <c r="AO13" s="12"/>
      <c r="AP13" s="12"/>
    </row>
    <row r="14" spans="1:42" s="13" customFormat="1" ht="9.75" customHeight="1" thickBot="1">
      <c r="A14" s="54"/>
      <c r="B14" s="85"/>
      <c r="C14" s="86"/>
      <c r="D14" s="87"/>
      <c r="E14" s="85"/>
      <c r="F14" s="86"/>
      <c r="G14" s="87"/>
      <c r="H14" s="85"/>
      <c r="I14" s="86"/>
      <c r="J14" s="87"/>
      <c r="K14" s="93"/>
      <c r="L14" s="86"/>
      <c r="M14" s="87"/>
      <c r="N14" s="65"/>
      <c r="O14" s="44" t="s">
        <v>0</v>
      </c>
      <c r="P14" s="37" t="s">
        <v>2</v>
      </c>
      <c r="Q14" s="38" t="s">
        <v>1</v>
      </c>
      <c r="R14" s="44" t="s">
        <v>0</v>
      </c>
      <c r="S14" s="37" t="s">
        <v>2</v>
      </c>
      <c r="T14" s="45" t="s">
        <v>1</v>
      </c>
      <c r="U14" s="36" t="s">
        <v>0</v>
      </c>
      <c r="V14" s="37" t="s">
        <v>2</v>
      </c>
      <c r="W14" s="38" t="s">
        <v>1</v>
      </c>
      <c r="X14" s="44" t="s">
        <v>0</v>
      </c>
      <c r="Y14" s="37" t="s">
        <v>2</v>
      </c>
      <c r="Z14" s="45" t="s">
        <v>1</v>
      </c>
      <c r="AA14" s="36" t="s">
        <v>0</v>
      </c>
      <c r="AB14" s="37" t="s">
        <v>2</v>
      </c>
      <c r="AC14" s="45" t="s">
        <v>1</v>
      </c>
      <c r="AD14" s="36" t="s">
        <v>0</v>
      </c>
      <c r="AE14" s="37" t="s">
        <v>2</v>
      </c>
      <c r="AF14" s="38" t="s">
        <v>1</v>
      </c>
      <c r="AG14" s="32" t="s">
        <v>0</v>
      </c>
      <c r="AH14" s="33" t="s">
        <v>2</v>
      </c>
      <c r="AI14" s="34" t="s">
        <v>1</v>
      </c>
      <c r="AJ14" s="12"/>
      <c r="AK14" s="12"/>
      <c r="AL14" s="12"/>
      <c r="AM14" s="12"/>
      <c r="AN14" s="12"/>
      <c r="AO14" s="12"/>
      <c r="AP14" s="12"/>
    </row>
    <row r="15" spans="1:42" s="13" customFormat="1" ht="12.75" customHeight="1">
      <c r="A15" s="54" t="s">
        <v>82</v>
      </c>
      <c r="B15" s="85">
        <v>41</v>
      </c>
      <c r="C15" s="86">
        <v>40</v>
      </c>
      <c r="D15" s="87">
        <f t="shared" si="0"/>
        <v>1</v>
      </c>
      <c r="E15" s="85"/>
      <c r="F15" s="86"/>
      <c r="G15" s="87"/>
      <c r="H15" s="85"/>
      <c r="I15" s="86"/>
      <c r="J15" s="87"/>
      <c r="K15" s="93"/>
      <c r="L15" s="86"/>
      <c r="M15" s="87"/>
      <c r="N15" s="156" t="s">
        <v>82</v>
      </c>
      <c r="O15" s="82">
        <v>41</v>
      </c>
      <c r="P15" s="83">
        <v>29</v>
      </c>
      <c r="Q15" s="84">
        <f>(O15-P15)</f>
        <v>12</v>
      </c>
      <c r="R15" s="82"/>
      <c r="S15" s="83"/>
      <c r="T15" s="84"/>
      <c r="U15" s="82"/>
      <c r="V15" s="83"/>
      <c r="W15" s="84"/>
      <c r="X15" s="82">
        <v>41</v>
      </c>
      <c r="Y15" s="83">
        <v>34</v>
      </c>
      <c r="Z15" s="84">
        <f t="shared" ref="Z15:Z27" si="10">(X15-Y15)</f>
        <v>7</v>
      </c>
      <c r="AA15" s="82"/>
      <c r="AB15" s="83"/>
      <c r="AC15" s="84"/>
      <c r="AD15" s="82">
        <v>41</v>
      </c>
      <c r="AE15" s="83">
        <v>35</v>
      </c>
      <c r="AF15" s="97">
        <f>(AD15-AE15)</f>
        <v>6</v>
      </c>
      <c r="AG15" s="92">
        <v>41</v>
      </c>
      <c r="AH15" s="83">
        <v>25</v>
      </c>
      <c r="AI15" s="84">
        <f>(AG15-AH15)</f>
        <v>16</v>
      </c>
      <c r="AJ15" s="12"/>
      <c r="AK15" s="12"/>
      <c r="AL15" s="12"/>
      <c r="AM15" s="12"/>
      <c r="AN15" s="12"/>
      <c r="AO15" s="12"/>
      <c r="AP15" s="12"/>
    </row>
    <row r="16" spans="1:42" s="13" customFormat="1" ht="12.75" customHeight="1" thickBot="1">
      <c r="A16" s="54" t="s">
        <v>83</v>
      </c>
      <c r="B16" s="85">
        <v>30</v>
      </c>
      <c r="C16" s="86">
        <v>29</v>
      </c>
      <c r="D16" s="87">
        <f t="shared" si="0"/>
        <v>1</v>
      </c>
      <c r="E16" s="85"/>
      <c r="F16" s="86"/>
      <c r="G16" s="87"/>
      <c r="H16" s="85"/>
      <c r="I16" s="86"/>
      <c r="J16" s="87"/>
      <c r="K16" s="93"/>
      <c r="L16" s="86"/>
      <c r="M16" s="87"/>
      <c r="N16" s="156" t="s">
        <v>83</v>
      </c>
      <c r="O16" s="85">
        <v>30</v>
      </c>
      <c r="P16" s="86">
        <v>20</v>
      </c>
      <c r="Q16" s="87">
        <f>(O16-P16)</f>
        <v>10</v>
      </c>
      <c r="R16" s="85"/>
      <c r="S16" s="86"/>
      <c r="T16" s="87"/>
      <c r="U16" s="85"/>
      <c r="V16" s="86"/>
      <c r="W16" s="87"/>
      <c r="X16" s="85">
        <v>30</v>
      </c>
      <c r="Y16" s="86">
        <v>22</v>
      </c>
      <c r="Z16" s="87">
        <f t="shared" si="10"/>
        <v>8</v>
      </c>
      <c r="AA16" s="85"/>
      <c r="AB16" s="86"/>
      <c r="AC16" s="87"/>
      <c r="AD16" s="89">
        <v>30</v>
      </c>
      <c r="AE16" s="90">
        <v>16</v>
      </c>
      <c r="AF16" s="99">
        <f>(AD16-AE16)</f>
        <v>14</v>
      </c>
      <c r="AG16" s="95">
        <v>30</v>
      </c>
      <c r="AH16" s="90">
        <v>19</v>
      </c>
      <c r="AI16" s="91">
        <f>(AG16-AH16)</f>
        <v>11</v>
      </c>
      <c r="AJ16" s="12"/>
      <c r="AK16" s="12"/>
      <c r="AL16" s="12"/>
      <c r="AM16" s="12"/>
      <c r="AN16" s="12"/>
      <c r="AO16" s="12"/>
      <c r="AP16" s="12"/>
    </row>
    <row r="17" spans="1:42" s="13" customFormat="1" ht="12.75" customHeight="1" thickBot="1">
      <c r="A17" s="54" t="s">
        <v>5</v>
      </c>
      <c r="B17" s="85">
        <v>16</v>
      </c>
      <c r="C17" s="86">
        <v>16</v>
      </c>
      <c r="D17" s="87">
        <f t="shared" si="0"/>
        <v>0</v>
      </c>
      <c r="E17" s="85">
        <v>10</v>
      </c>
      <c r="F17" s="86">
        <v>10</v>
      </c>
      <c r="G17" s="87">
        <f t="shared" si="1"/>
        <v>0</v>
      </c>
      <c r="H17" s="85">
        <v>4</v>
      </c>
      <c r="I17" s="86">
        <v>4</v>
      </c>
      <c r="J17" s="87">
        <f t="shared" ref="J17:J27" si="11">(H17-I17)</f>
        <v>0</v>
      </c>
      <c r="K17" s="93">
        <v>2</v>
      </c>
      <c r="L17" s="86">
        <v>2</v>
      </c>
      <c r="M17" s="87">
        <f t="shared" ref="M17:M27" si="12">(K17-L17)</f>
        <v>0</v>
      </c>
      <c r="N17" s="156" t="s">
        <v>5</v>
      </c>
      <c r="O17" s="85">
        <v>16</v>
      </c>
      <c r="P17" s="86">
        <v>15</v>
      </c>
      <c r="Q17" s="98">
        <f>(O17-P17)</f>
        <v>1</v>
      </c>
      <c r="R17" s="96"/>
      <c r="S17" s="88"/>
      <c r="T17" s="98"/>
      <c r="U17" s="85"/>
      <c r="V17" s="86"/>
      <c r="W17" s="98"/>
      <c r="X17" s="85"/>
      <c r="Y17" s="86"/>
      <c r="Z17" s="98"/>
      <c r="AA17" s="85">
        <v>16</v>
      </c>
      <c r="AB17" s="86">
        <v>15</v>
      </c>
      <c r="AC17" s="87">
        <f t="shared" ref="AC17:AC25" si="13">(AA17-AB17)</f>
        <v>1</v>
      </c>
      <c r="AD17" s="63">
        <f>SUM(AD15:AD16)</f>
        <v>71</v>
      </c>
      <c r="AE17" s="154">
        <f>SUM(AE15:AE16)</f>
        <v>51</v>
      </c>
      <c r="AF17" s="14">
        <f t="shared" ref="AF17" si="14">(AD17-AE17)</f>
        <v>20</v>
      </c>
      <c r="AG17" s="69">
        <f>SUM(AG15:AG16)</f>
        <v>71</v>
      </c>
      <c r="AH17" s="69">
        <f>SUM(AH15:AH16)</f>
        <v>44</v>
      </c>
      <c r="AI17" s="153">
        <f>SUM(AI15:AI16)</f>
        <v>27</v>
      </c>
      <c r="AJ17" s="12"/>
      <c r="AK17" s="12"/>
      <c r="AL17" s="12"/>
      <c r="AM17" s="12"/>
      <c r="AN17" s="12"/>
      <c r="AO17" s="12"/>
      <c r="AP17" s="12"/>
    </row>
    <row r="18" spans="1:42" s="13" customFormat="1" ht="13" customHeight="1">
      <c r="A18" s="54" t="s">
        <v>16</v>
      </c>
      <c r="B18" s="85">
        <v>58</v>
      </c>
      <c r="C18" s="86">
        <v>57</v>
      </c>
      <c r="D18" s="87">
        <f t="shared" si="0"/>
        <v>1</v>
      </c>
      <c r="E18" s="85">
        <v>44</v>
      </c>
      <c r="F18" s="86">
        <v>38</v>
      </c>
      <c r="G18" s="87">
        <f t="shared" si="1"/>
        <v>6</v>
      </c>
      <c r="H18" s="85">
        <v>6</v>
      </c>
      <c r="I18" s="86">
        <v>5</v>
      </c>
      <c r="J18" s="87">
        <f t="shared" si="11"/>
        <v>1</v>
      </c>
      <c r="K18" s="93">
        <v>8</v>
      </c>
      <c r="L18" s="86">
        <v>7</v>
      </c>
      <c r="M18" s="87">
        <f t="shared" si="12"/>
        <v>1</v>
      </c>
      <c r="N18" s="156" t="s">
        <v>16</v>
      </c>
      <c r="O18" s="85">
        <v>58</v>
      </c>
      <c r="P18" s="86">
        <v>48</v>
      </c>
      <c r="Q18" s="98">
        <f t="shared" ref="Q18:Q27" si="15">(O18-P18)</f>
        <v>10</v>
      </c>
      <c r="R18" s="96"/>
      <c r="S18" s="88"/>
      <c r="T18" s="98"/>
      <c r="U18" s="85"/>
      <c r="V18" s="86"/>
      <c r="W18" s="98"/>
      <c r="X18" s="85">
        <v>58</v>
      </c>
      <c r="Y18" s="86">
        <v>54</v>
      </c>
      <c r="Z18" s="98">
        <f t="shared" si="10"/>
        <v>4</v>
      </c>
      <c r="AA18" s="85">
        <v>58</v>
      </c>
      <c r="AB18" s="86">
        <v>47</v>
      </c>
      <c r="AC18" s="87">
        <f t="shared" si="13"/>
        <v>11</v>
      </c>
      <c r="AD18" s="82"/>
      <c r="AE18" s="83"/>
      <c r="AF18" s="84"/>
      <c r="AG18" s="82"/>
      <c r="AH18" s="83"/>
      <c r="AI18" s="84"/>
      <c r="AJ18" s="12"/>
      <c r="AK18" s="12"/>
      <c r="AL18" s="12"/>
      <c r="AM18" s="12"/>
      <c r="AN18" s="12"/>
      <c r="AO18" s="12"/>
      <c r="AP18" s="12"/>
    </row>
    <row r="19" spans="1:42" s="13" customFormat="1" ht="13" customHeight="1">
      <c r="A19" s="54" t="s">
        <v>6</v>
      </c>
      <c r="B19" s="85">
        <v>57</v>
      </c>
      <c r="C19" s="86">
        <v>57</v>
      </c>
      <c r="D19" s="87">
        <f t="shared" si="0"/>
        <v>0</v>
      </c>
      <c r="E19" s="85">
        <v>42</v>
      </c>
      <c r="F19" s="86">
        <v>40</v>
      </c>
      <c r="G19" s="87">
        <f t="shared" si="1"/>
        <v>2</v>
      </c>
      <c r="H19" s="85">
        <v>6</v>
      </c>
      <c r="I19" s="86">
        <v>6</v>
      </c>
      <c r="J19" s="87">
        <f t="shared" si="11"/>
        <v>0</v>
      </c>
      <c r="K19" s="93">
        <v>11</v>
      </c>
      <c r="L19" s="86">
        <v>10</v>
      </c>
      <c r="M19" s="87">
        <f t="shared" si="12"/>
        <v>1</v>
      </c>
      <c r="N19" s="156" t="s">
        <v>6</v>
      </c>
      <c r="O19" s="85">
        <v>59</v>
      </c>
      <c r="P19" s="86">
        <v>55</v>
      </c>
      <c r="Q19" s="98">
        <f t="shared" si="15"/>
        <v>4</v>
      </c>
      <c r="R19" s="96"/>
      <c r="S19" s="88"/>
      <c r="T19" s="98"/>
      <c r="U19" s="85"/>
      <c r="V19" s="86"/>
      <c r="W19" s="98"/>
      <c r="X19" s="85">
        <v>59</v>
      </c>
      <c r="Y19" s="86">
        <v>54</v>
      </c>
      <c r="Z19" s="98">
        <f t="shared" si="10"/>
        <v>5</v>
      </c>
      <c r="AA19" s="85">
        <v>59</v>
      </c>
      <c r="AB19" s="86">
        <v>54</v>
      </c>
      <c r="AC19" s="87">
        <f t="shared" si="13"/>
        <v>5</v>
      </c>
      <c r="AD19" s="85"/>
      <c r="AE19" s="86"/>
      <c r="AF19" s="87"/>
      <c r="AG19" s="85"/>
      <c r="AH19" s="86"/>
      <c r="AI19" s="87"/>
      <c r="AJ19" s="12"/>
      <c r="AK19" s="12"/>
      <c r="AL19" s="12"/>
      <c r="AM19" s="12"/>
      <c r="AN19" s="12"/>
      <c r="AO19" s="12"/>
      <c r="AP19" s="12"/>
    </row>
    <row r="20" spans="1:42" s="13" customFormat="1" ht="13" customHeight="1">
      <c r="A20" s="54" t="s">
        <v>7</v>
      </c>
      <c r="B20" s="85">
        <v>61</v>
      </c>
      <c r="C20" s="86">
        <v>61</v>
      </c>
      <c r="D20" s="87">
        <f t="shared" si="0"/>
        <v>0</v>
      </c>
      <c r="E20" s="85">
        <v>45</v>
      </c>
      <c r="F20" s="86">
        <v>42</v>
      </c>
      <c r="G20" s="87">
        <f t="shared" si="1"/>
        <v>3</v>
      </c>
      <c r="H20" s="85">
        <v>8</v>
      </c>
      <c r="I20" s="86">
        <v>8</v>
      </c>
      <c r="J20" s="87">
        <f t="shared" si="11"/>
        <v>0</v>
      </c>
      <c r="K20" s="93">
        <v>7</v>
      </c>
      <c r="L20" s="86">
        <v>6</v>
      </c>
      <c r="M20" s="87">
        <f t="shared" si="12"/>
        <v>1</v>
      </c>
      <c r="N20" s="156" t="s">
        <v>7</v>
      </c>
      <c r="O20" s="85">
        <v>61</v>
      </c>
      <c r="P20" s="86">
        <v>61</v>
      </c>
      <c r="Q20" s="98">
        <f t="shared" si="15"/>
        <v>0</v>
      </c>
      <c r="R20" s="96">
        <v>61</v>
      </c>
      <c r="S20" s="88">
        <v>57</v>
      </c>
      <c r="T20" s="98">
        <f t="shared" ref="T20:T33" si="16">(R20-S20)</f>
        <v>4</v>
      </c>
      <c r="U20" s="85"/>
      <c r="V20" s="86"/>
      <c r="W20" s="98"/>
      <c r="X20" s="85"/>
      <c r="Y20" s="86"/>
      <c r="Z20" s="98"/>
      <c r="AA20" s="85">
        <v>61</v>
      </c>
      <c r="AB20" s="86">
        <v>60</v>
      </c>
      <c r="AC20" s="87">
        <f t="shared" si="13"/>
        <v>1</v>
      </c>
      <c r="AD20" s="85"/>
      <c r="AE20" s="86"/>
      <c r="AF20" s="87"/>
      <c r="AG20" s="85"/>
      <c r="AH20" s="86"/>
      <c r="AI20" s="87"/>
      <c r="AJ20" s="12"/>
      <c r="AK20" s="12"/>
      <c r="AL20" s="12"/>
      <c r="AM20" s="12"/>
      <c r="AN20" s="12"/>
      <c r="AO20" s="12"/>
      <c r="AP20" s="12"/>
    </row>
    <row r="21" spans="1:42" s="13" customFormat="1" ht="13" customHeight="1">
      <c r="A21" s="54" t="s">
        <v>8</v>
      </c>
      <c r="B21" s="85">
        <v>65</v>
      </c>
      <c r="C21" s="86">
        <v>64</v>
      </c>
      <c r="D21" s="87">
        <f t="shared" si="0"/>
        <v>1</v>
      </c>
      <c r="E21" s="96">
        <v>46</v>
      </c>
      <c r="F21" s="86">
        <v>45</v>
      </c>
      <c r="G21" s="87">
        <f t="shared" si="1"/>
        <v>1</v>
      </c>
      <c r="H21" s="85">
        <v>9</v>
      </c>
      <c r="I21" s="86">
        <v>9</v>
      </c>
      <c r="J21" s="87">
        <f t="shared" si="11"/>
        <v>0</v>
      </c>
      <c r="K21" s="93">
        <v>10</v>
      </c>
      <c r="L21" s="86">
        <v>8</v>
      </c>
      <c r="M21" s="87">
        <f t="shared" si="12"/>
        <v>2</v>
      </c>
      <c r="N21" s="156" t="s">
        <v>8</v>
      </c>
      <c r="O21" s="85">
        <v>65</v>
      </c>
      <c r="P21" s="86">
        <v>62</v>
      </c>
      <c r="Q21" s="98">
        <f t="shared" si="15"/>
        <v>3</v>
      </c>
      <c r="R21" s="85">
        <v>65</v>
      </c>
      <c r="S21" s="86">
        <v>64</v>
      </c>
      <c r="T21" s="98">
        <f t="shared" si="16"/>
        <v>1</v>
      </c>
      <c r="U21" s="85">
        <v>65</v>
      </c>
      <c r="V21" s="86">
        <v>59</v>
      </c>
      <c r="W21" s="98">
        <f t="shared" ref="W21:W22" si="17">(U21-V21)</f>
        <v>6</v>
      </c>
      <c r="X21" s="85"/>
      <c r="Y21" s="86"/>
      <c r="Z21" s="98"/>
      <c r="AA21" s="85"/>
      <c r="AB21" s="86"/>
      <c r="AC21" s="87"/>
      <c r="AD21" s="85"/>
      <c r="AE21" s="86"/>
      <c r="AF21" s="87"/>
      <c r="AG21" s="85"/>
      <c r="AH21" s="86"/>
      <c r="AI21" s="87"/>
      <c r="AJ21" s="12"/>
      <c r="AK21" s="12"/>
      <c r="AN21" s="12"/>
      <c r="AO21" s="12"/>
      <c r="AP21" s="12"/>
    </row>
    <row r="22" spans="1:42" s="13" customFormat="1" ht="13" customHeight="1">
      <c r="A22" s="54" t="s">
        <v>9</v>
      </c>
      <c r="B22" s="85">
        <v>62</v>
      </c>
      <c r="C22" s="86">
        <v>60</v>
      </c>
      <c r="D22" s="87">
        <f t="shared" si="0"/>
        <v>2</v>
      </c>
      <c r="E22" s="96">
        <v>51</v>
      </c>
      <c r="F22" s="86">
        <v>44</v>
      </c>
      <c r="G22" s="87">
        <f t="shared" si="1"/>
        <v>7</v>
      </c>
      <c r="H22" s="85">
        <v>3</v>
      </c>
      <c r="I22" s="86">
        <v>3</v>
      </c>
      <c r="J22" s="87">
        <f t="shared" si="11"/>
        <v>0</v>
      </c>
      <c r="K22" s="93">
        <v>8</v>
      </c>
      <c r="L22" s="86">
        <v>7</v>
      </c>
      <c r="M22" s="87">
        <f t="shared" si="12"/>
        <v>1</v>
      </c>
      <c r="N22" s="156" t="s">
        <v>9</v>
      </c>
      <c r="O22" s="85">
        <v>62</v>
      </c>
      <c r="P22" s="86">
        <v>58</v>
      </c>
      <c r="Q22" s="98">
        <f t="shared" si="15"/>
        <v>4</v>
      </c>
      <c r="R22" s="104">
        <v>61</v>
      </c>
      <c r="S22" s="86">
        <v>55</v>
      </c>
      <c r="T22" s="98">
        <f t="shared" si="16"/>
        <v>6</v>
      </c>
      <c r="U22" s="104">
        <v>62</v>
      </c>
      <c r="V22" s="86">
        <v>51</v>
      </c>
      <c r="W22" s="98">
        <f t="shared" si="17"/>
        <v>11</v>
      </c>
      <c r="X22" s="85"/>
      <c r="Y22" s="86"/>
      <c r="Z22" s="98"/>
      <c r="AA22" s="85"/>
      <c r="AB22" s="86"/>
      <c r="AC22" s="87"/>
      <c r="AD22" s="130"/>
      <c r="AE22" s="122"/>
      <c r="AF22" s="131"/>
      <c r="AG22" s="85"/>
      <c r="AH22" s="86"/>
      <c r="AI22" s="87"/>
      <c r="AJ22" s="12"/>
      <c r="AK22" s="12"/>
      <c r="AN22" s="12"/>
      <c r="AO22" s="12"/>
      <c r="AP22" s="12"/>
    </row>
    <row r="23" spans="1:42" s="13" customFormat="1" ht="13" customHeight="1">
      <c r="A23" s="54" t="s">
        <v>10</v>
      </c>
      <c r="B23" s="85">
        <v>57</v>
      </c>
      <c r="C23" s="86">
        <v>56</v>
      </c>
      <c r="D23" s="87">
        <f t="shared" si="0"/>
        <v>1</v>
      </c>
      <c r="E23" s="85">
        <v>41</v>
      </c>
      <c r="F23" s="86">
        <v>39</v>
      </c>
      <c r="G23" s="87">
        <f t="shared" si="1"/>
        <v>2</v>
      </c>
      <c r="H23" s="85">
        <v>8</v>
      </c>
      <c r="I23" s="86">
        <v>7</v>
      </c>
      <c r="J23" s="87">
        <f t="shared" si="11"/>
        <v>1</v>
      </c>
      <c r="K23" s="93">
        <v>9</v>
      </c>
      <c r="L23" s="86">
        <v>8</v>
      </c>
      <c r="M23" s="87">
        <f t="shared" si="12"/>
        <v>1</v>
      </c>
      <c r="N23" s="156" t="s">
        <v>10</v>
      </c>
      <c r="O23" s="85">
        <v>55</v>
      </c>
      <c r="P23" s="86">
        <v>51</v>
      </c>
      <c r="Q23" s="98">
        <f t="shared" si="15"/>
        <v>4</v>
      </c>
      <c r="R23" s="96">
        <v>58</v>
      </c>
      <c r="S23" s="88">
        <v>46</v>
      </c>
      <c r="T23" s="98">
        <f t="shared" si="16"/>
        <v>12</v>
      </c>
      <c r="U23" s="85"/>
      <c r="V23" s="86"/>
      <c r="W23" s="98"/>
      <c r="X23" s="85">
        <v>58</v>
      </c>
      <c r="Y23" s="86">
        <v>56</v>
      </c>
      <c r="Z23" s="98">
        <f t="shared" si="10"/>
        <v>2</v>
      </c>
      <c r="AA23" s="85"/>
      <c r="AB23" s="86"/>
      <c r="AC23" s="87"/>
      <c r="AD23" s="132"/>
      <c r="AE23" s="133"/>
      <c r="AF23" s="134"/>
      <c r="AG23" s="85"/>
      <c r="AH23" s="86"/>
      <c r="AI23" s="87"/>
      <c r="AJ23" s="12"/>
      <c r="AK23" s="12"/>
      <c r="AN23" s="12"/>
      <c r="AO23" s="12"/>
      <c r="AP23" s="12"/>
    </row>
    <row r="24" spans="1:42" s="13" customFormat="1" ht="13" customHeight="1">
      <c r="A24" s="54" t="s">
        <v>25</v>
      </c>
      <c r="B24" s="85">
        <v>59</v>
      </c>
      <c r="C24" s="86">
        <v>56</v>
      </c>
      <c r="D24" s="87">
        <f t="shared" si="0"/>
        <v>3</v>
      </c>
      <c r="E24" s="85">
        <v>41</v>
      </c>
      <c r="F24" s="86">
        <v>41</v>
      </c>
      <c r="G24" s="87">
        <f t="shared" si="1"/>
        <v>0</v>
      </c>
      <c r="H24" s="85">
        <v>13</v>
      </c>
      <c r="I24" s="86">
        <v>10</v>
      </c>
      <c r="J24" s="87">
        <f t="shared" si="11"/>
        <v>3</v>
      </c>
      <c r="K24" s="93">
        <v>5</v>
      </c>
      <c r="L24" s="86">
        <v>4</v>
      </c>
      <c r="M24" s="87">
        <f t="shared" si="12"/>
        <v>1</v>
      </c>
      <c r="N24" s="156" t="s">
        <v>25</v>
      </c>
      <c r="O24" s="85">
        <v>59</v>
      </c>
      <c r="P24" s="86">
        <v>47</v>
      </c>
      <c r="Q24" s="98">
        <f t="shared" si="15"/>
        <v>12</v>
      </c>
      <c r="R24" s="85">
        <v>59</v>
      </c>
      <c r="S24" s="86">
        <v>53</v>
      </c>
      <c r="T24" s="98">
        <f t="shared" si="16"/>
        <v>6</v>
      </c>
      <c r="U24" s="85"/>
      <c r="V24" s="86"/>
      <c r="W24" s="98"/>
      <c r="X24" s="85">
        <v>59</v>
      </c>
      <c r="Y24" s="86">
        <v>50</v>
      </c>
      <c r="Z24" s="98">
        <f t="shared" si="10"/>
        <v>9</v>
      </c>
      <c r="AA24" s="85"/>
      <c r="AB24" s="86"/>
      <c r="AC24" s="87"/>
      <c r="AD24" s="85"/>
      <c r="AE24" s="86"/>
      <c r="AF24" s="87"/>
      <c r="AG24" s="123"/>
      <c r="AH24" s="124"/>
      <c r="AI24" s="125"/>
      <c r="AJ24" s="12"/>
      <c r="AK24" s="12"/>
      <c r="AN24" s="12"/>
      <c r="AO24" s="12"/>
      <c r="AP24" s="12"/>
    </row>
    <row r="25" spans="1:42" s="13" customFormat="1" ht="13" customHeight="1">
      <c r="A25" s="54" t="s">
        <v>26</v>
      </c>
      <c r="B25" s="85">
        <v>58</v>
      </c>
      <c r="C25" s="86">
        <v>57</v>
      </c>
      <c r="D25" s="87">
        <f t="shared" si="0"/>
        <v>1</v>
      </c>
      <c r="E25" s="85">
        <v>46</v>
      </c>
      <c r="F25" s="86">
        <v>42</v>
      </c>
      <c r="G25" s="87">
        <f t="shared" si="1"/>
        <v>4</v>
      </c>
      <c r="H25" s="85">
        <v>6</v>
      </c>
      <c r="I25" s="86">
        <v>6</v>
      </c>
      <c r="J25" s="87">
        <f t="shared" si="11"/>
        <v>0</v>
      </c>
      <c r="K25" s="93">
        <v>6</v>
      </c>
      <c r="L25" s="86">
        <v>5</v>
      </c>
      <c r="M25" s="87">
        <f t="shared" si="12"/>
        <v>1</v>
      </c>
      <c r="N25" s="156" t="s">
        <v>26</v>
      </c>
      <c r="O25" s="85">
        <v>58</v>
      </c>
      <c r="P25" s="86">
        <v>46</v>
      </c>
      <c r="Q25" s="98">
        <f t="shared" si="15"/>
        <v>12</v>
      </c>
      <c r="R25" s="96"/>
      <c r="S25" s="88"/>
      <c r="T25" s="98"/>
      <c r="U25" s="85"/>
      <c r="V25" s="86"/>
      <c r="W25" s="98"/>
      <c r="X25" s="85">
        <v>57</v>
      </c>
      <c r="Y25" s="86">
        <v>48</v>
      </c>
      <c r="Z25" s="98">
        <f t="shared" si="10"/>
        <v>9</v>
      </c>
      <c r="AA25" s="85">
        <v>58</v>
      </c>
      <c r="AB25" s="86">
        <v>44</v>
      </c>
      <c r="AC25" s="87">
        <f t="shared" si="13"/>
        <v>14</v>
      </c>
      <c r="AD25" s="85"/>
      <c r="AE25" s="86"/>
      <c r="AF25" s="98"/>
      <c r="AG25" s="123"/>
      <c r="AH25" s="124"/>
      <c r="AI25" s="125"/>
      <c r="AJ25" s="12"/>
      <c r="AK25" s="12"/>
      <c r="AL25" s="12"/>
      <c r="AM25" s="12"/>
      <c r="AN25" s="12"/>
      <c r="AO25" s="12"/>
      <c r="AP25" s="12"/>
    </row>
    <row r="26" spans="1:42" s="13" customFormat="1" ht="13" customHeight="1" thickBot="1">
      <c r="A26" s="54" t="s">
        <v>29</v>
      </c>
      <c r="B26" s="85">
        <v>59</v>
      </c>
      <c r="C26" s="86">
        <v>53</v>
      </c>
      <c r="D26" s="87">
        <f t="shared" si="0"/>
        <v>6</v>
      </c>
      <c r="E26" s="85">
        <v>43</v>
      </c>
      <c r="F26" s="86">
        <v>28</v>
      </c>
      <c r="G26" s="87">
        <f t="shared" si="1"/>
        <v>15</v>
      </c>
      <c r="H26" s="85">
        <v>5</v>
      </c>
      <c r="I26" s="86">
        <v>5</v>
      </c>
      <c r="J26" s="87">
        <f t="shared" si="11"/>
        <v>0</v>
      </c>
      <c r="K26" s="93">
        <v>9</v>
      </c>
      <c r="L26" s="86">
        <v>7</v>
      </c>
      <c r="M26" s="87">
        <f t="shared" si="12"/>
        <v>2</v>
      </c>
      <c r="N26" s="156" t="s">
        <v>29</v>
      </c>
      <c r="O26" s="85">
        <v>59</v>
      </c>
      <c r="P26" s="86">
        <v>52</v>
      </c>
      <c r="Q26" s="98">
        <f t="shared" si="15"/>
        <v>7</v>
      </c>
      <c r="R26" s="96">
        <v>58</v>
      </c>
      <c r="S26" s="88">
        <v>48</v>
      </c>
      <c r="T26" s="98">
        <f t="shared" si="16"/>
        <v>10</v>
      </c>
      <c r="U26" s="85"/>
      <c r="V26" s="86"/>
      <c r="W26" s="98"/>
      <c r="X26" s="85">
        <v>59</v>
      </c>
      <c r="Y26" s="86">
        <v>46</v>
      </c>
      <c r="Z26" s="98">
        <f t="shared" si="10"/>
        <v>13</v>
      </c>
      <c r="AA26" s="89"/>
      <c r="AB26" s="90"/>
      <c r="AC26" s="91"/>
      <c r="AD26" s="85"/>
      <c r="AE26" s="86"/>
      <c r="AF26" s="98"/>
      <c r="AG26" s="123"/>
      <c r="AH26" s="124"/>
      <c r="AI26" s="125"/>
      <c r="AJ26" s="12"/>
      <c r="AK26" s="12"/>
      <c r="AL26" s="12"/>
      <c r="AM26" s="12"/>
      <c r="AN26" s="12"/>
      <c r="AO26" s="12"/>
      <c r="AP26" s="12"/>
    </row>
    <row r="27" spans="1:42" s="13" customFormat="1" ht="13" customHeight="1" thickBot="1">
      <c r="A27" s="54" t="s">
        <v>45</v>
      </c>
      <c r="B27" s="85">
        <v>58</v>
      </c>
      <c r="C27" s="86">
        <v>57</v>
      </c>
      <c r="D27" s="87">
        <f t="shared" si="0"/>
        <v>1</v>
      </c>
      <c r="E27" s="85">
        <v>47</v>
      </c>
      <c r="F27" s="86">
        <v>43</v>
      </c>
      <c r="G27" s="87">
        <f t="shared" si="1"/>
        <v>4</v>
      </c>
      <c r="H27" s="85">
        <v>1</v>
      </c>
      <c r="I27" s="86">
        <v>1</v>
      </c>
      <c r="J27" s="87">
        <f t="shared" si="11"/>
        <v>0</v>
      </c>
      <c r="K27" s="93">
        <v>10</v>
      </c>
      <c r="L27" s="86">
        <v>10</v>
      </c>
      <c r="M27" s="87">
        <f t="shared" si="12"/>
        <v>0</v>
      </c>
      <c r="N27" s="156" t="s">
        <v>45</v>
      </c>
      <c r="O27" s="85">
        <v>58</v>
      </c>
      <c r="P27" s="86">
        <v>55</v>
      </c>
      <c r="Q27" s="98">
        <f t="shared" si="15"/>
        <v>3</v>
      </c>
      <c r="R27" s="96">
        <v>58</v>
      </c>
      <c r="S27" s="88">
        <v>56</v>
      </c>
      <c r="T27" s="98">
        <f t="shared" si="16"/>
        <v>2</v>
      </c>
      <c r="U27" s="85"/>
      <c r="V27" s="86"/>
      <c r="W27" s="98"/>
      <c r="X27" s="85">
        <v>58</v>
      </c>
      <c r="Y27" s="86">
        <v>47</v>
      </c>
      <c r="Z27" s="98">
        <f t="shared" si="10"/>
        <v>11</v>
      </c>
      <c r="AA27" s="153">
        <f>SUM(AA15:AA26)</f>
        <v>252</v>
      </c>
      <c r="AB27" s="69">
        <f>SUM(AB15:AB26)</f>
        <v>220</v>
      </c>
      <c r="AC27" s="154">
        <f t="shared" ref="AC27" si="18">(AA27-AB27)</f>
        <v>32</v>
      </c>
      <c r="AD27" s="89"/>
      <c r="AE27" s="90"/>
      <c r="AF27" s="99"/>
      <c r="AG27" s="126"/>
      <c r="AH27" s="127"/>
      <c r="AI27" s="128"/>
      <c r="AJ27" s="12"/>
      <c r="AK27" s="12"/>
      <c r="AL27" s="12"/>
      <c r="AM27" s="12"/>
      <c r="AN27" s="12"/>
      <c r="AO27" s="12"/>
      <c r="AP27" s="12"/>
    </row>
    <row r="28" spans="1:42" s="13" customFormat="1" ht="12" customHeight="1" thickBot="1">
      <c r="A28" s="54"/>
      <c r="B28" s="85"/>
      <c r="C28" s="86"/>
      <c r="D28" s="87"/>
      <c r="E28" s="85"/>
      <c r="F28" s="86"/>
      <c r="G28" s="87"/>
      <c r="H28" s="85"/>
      <c r="I28" s="86"/>
      <c r="J28" s="87"/>
      <c r="K28" s="93"/>
      <c r="L28" s="86"/>
      <c r="M28" s="87"/>
      <c r="N28" s="156"/>
      <c r="O28" s="85"/>
      <c r="P28" s="86"/>
      <c r="Q28" s="98"/>
      <c r="R28" s="96"/>
      <c r="S28" s="88"/>
      <c r="T28" s="98"/>
      <c r="U28" s="85"/>
      <c r="V28" s="86"/>
      <c r="W28" s="98"/>
      <c r="X28" s="85"/>
      <c r="Y28" s="86"/>
      <c r="Z28" s="98"/>
      <c r="AA28" s="169" t="s">
        <v>67</v>
      </c>
      <c r="AB28" s="169"/>
      <c r="AC28" s="170"/>
      <c r="AD28" s="208" t="s">
        <v>105</v>
      </c>
      <c r="AE28" s="206"/>
      <c r="AF28" s="207"/>
      <c r="AG28" s="171" t="s">
        <v>106</v>
      </c>
      <c r="AH28" s="169"/>
      <c r="AI28" s="170"/>
      <c r="AJ28" s="12"/>
      <c r="AK28" s="12"/>
      <c r="AL28" s="12"/>
      <c r="AM28" s="12"/>
      <c r="AN28" s="12"/>
      <c r="AO28" s="12"/>
      <c r="AP28" s="12"/>
    </row>
    <row r="29" spans="1:42" s="13" customFormat="1" ht="13" customHeight="1" thickBot="1">
      <c r="A29" s="54"/>
      <c r="B29" s="85"/>
      <c r="C29" s="86"/>
      <c r="D29" s="87"/>
      <c r="E29" s="85"/>
      <c r="F29" s="86"/>
      <c r="G29" s="87"/>
      <c r="H29" s="85"/>
      <c r="I29" s="86"/>
      <c r="J29" s="87"/>
      <c r="K29" s="93"/>
      <c r="L29" s="86"/>
      <c r="M29" s="87"/>
      <c r="N29" s="156"/>
      <c r="O29" s="85"/>
      <c r="P29" s="86"/>
      <c r="Q29" s="98"/>
      <c r="R29" s="96"/>
      <c r="S29" s="88"/>
      <c r="T29" s="98"/>
      <c r="U29" s="85"/>
      <c r="V29" s="86"/>
      <c r="W29" s="98"/>
      <c r="X29" s="85"/>
      <c r="Y29" s="86"/>
      <c r="Z29" s="98"/>
      <c r="AA29" s="178">
        <v>0.7</v>
      </c>
      <c r="AB29" s="179"/>
      <c r="AC29" s="180"/>
      <c r="AD29" s="181">
        <v>0.76</v>
      </c>
      <c r="AE29" s="179"/>
      <c r="AF29" s="180"/>
      <c r="AG29" s="175">
        <v>0.56999999999999995</v>
      </c>
      <c r="AH29" s="186"/>
      <c r="AI29" s="187"/>
      <c r="AJ29" s="12"/>
      <c r="AK29" s="12"/>
      <c r="AL29" s="12"/>
      <c r="AM29" s="12"/>
      <c r="AN29" s="12"/>
      <c r="AO29" s="12"/>
      <c r="AP29" s="12"/>
    </row>
    <row r="30" spans="1:42" s="13" customFormat="1" ht="9.75" customHeight="1" thickBot="1">
      <c r="A30" s="54"/>
      <c r="B30" s="85"/>
      <c r="C30" s="86"/>
      <c r="D30" s="87"/>
      <c r="E30" s="85"/>
      <c r="F30" s="86"/>
      <c r="G30" s="87"/>
      <c r="H30" s="85"/>
      <c r="I30" s="86"/>
      <c r="J30" s="87"/>
      <c r="K30" s="93"/>
      <c r="L30" s="86"/>
      <c r="M30" s="87"/>
      <c r="N30" s="156"/>
      <c r="O30" s="85"/>
      <c r="P30" s="86"/>
      <c r="Q30" s="98"/>
      <c r="R30" s="96"/>
      <c r="S30" s="88"/>
      <c r="T30" s="98"/>
      <c r="U30" s="85"/>
      <c r="V30" s="86"/>
      <c r="W30" s="98"/>
      <c r="X30" s="85"/>
      <c r="Y30" s="86"/>
      <c r="Z30" s="98"/>
      <c r="AA30" s="44" t="s">
        <v>0</v>
      </c>
      <c r="AB30" s="37" t="s">
        <v>2</v>
      </c>
      <c r="AC30" s="38" t="s">
        <v>1</v>
      </c>
      <c r="AD30" s="36" t="s">
        <v>0</v>
      </c>
      <c r="AE30" s="37" t="s">
        <v>2</v>
      </c>
      <c r="AF30" s="45" t="s">
        <v>1</v>
      </c>
      <c r="AG30" s="151" t="s">
        <v>0</v>
      </c>
      <c r="AH30" s="152" t="s">
        <v>2</v>
      </c>
      <c r="AI30" s="153" t="s">
        <v>1</v>
      </c>
      <c r="AJ30" s="12"/>
      <c r="AK30" s="12"/>
      <c r="AL30" s="12"/>
      <c r="AM30" s="12"/>
      <c r="AN30" s="12"/>
      <c r="AO30" s="12"/>
      <c r="AP30" s="12"/>
    </row>
    <row r="31" spans="1:42" s="13" customFormat="1" ht="13" customHeight="1">
      <c r="A31" s="54" t="s">
        <v>11</v>
      </c>
      <c r="B31" s="85">
        <v>58</v>
      </c>
      <c r="C31" s="88">
        <v>54</v>
      </c>
      <c r="D31" s="87">
        <f t="shared" ref="D31:D46" si="19">(B31-C31)</f>
        <v>4</v>
      </c>
      <c r="E31" s="96"/>
      <c r="F31" s="88"/>
      <c r="G31" s="87"/>
      <c r="H31" s="85"/>
      <c r="I31" s="86"/>
      <c r="J31" s="87"/>
      <c r="K31" s="93"/>
      <c r="L31" s="86"/>
      <c r="M31" s="87"/>
      <c r="N31" s="156" t="s">
        <v>11</v>
      </c>
      <c r="O31" s="85">
        <v>58</v>
      </c>
      <c r="P31" s="86">
        <v>45</v>
      </c>
      <c r="Q31" s="98">
        <f t="shared" ref="Q31" si="20">(O31-P31)</f>
        <v>13</v>
      </c>
      <c r="R31" s="96"/>
      <c r="S31" s="88"/>
      <c r="T31" s="98"/>
      <c r="U31" s="85"/>
      <c r="V31" s="86"/>
      <c r="W31" s="98"/>
      <c r="X31" s="85">
        <v>58</v>
      </c>
      <c r="Y31" s="86">
        <v>47</v>
      </c>
      <c r="Z31" s="98">
        <f t="shared" ref="Z31:Z33" si="21">(X31-Y31)</f>
        <v>11</v>
      </c>
      <c r="AA31" s="82">
        <v>58</v>
      </c>
      <c r="AB31" s="83">
        <v>48</v>
      </c>
      <c r="AC31" s="97">
        <f>(AA31-AB31)</f>
        <v>10</v>
      </c>
      <c r="AD31" s="82">
        <v>58</v>
      </c>
      <c r="AE31" s="83">
        <v>50</v>
      </c>
      <c r="AF31" s="97">
        <f>(AD31-AE31)</f>
        <v>8</v>
      </c>
      <c r="AG31" s="148"/>
      <c r="AH31" s="149"/>
      <c r="AI31" s="150"/>
      <c r="AJ31" s="12"/>
      <c r="AK31" s="12"/>
      <c r="AL31" s="12"/>
      <c r="AM31" s="12"/>
      <c r="AN31" s="12"/>
      <c r="AO31" s="12"/>
      <c r="AP31" s="12"/>
    </row>
    <row r="32" spans="1:42" s="13" customFormat="1" ht="13" customHeight="1" thickBot="1">
      <c r="A32" s="54" t="s">
        <v>27</v>
      </c>
      <c r="B32" s="85">
        <v>54</v>
      </c>
      <c r="C32" s="86">
        <v>49</v>
      </c>
      <c r="D32" s="87">
        <f t="shared" si="19"/>
        <v>5</v>
      </c>
      <c r="E32" s="85"/>
      <c r="F32" s="86"/>
      <c r="G32" s="87"/>
      <c r="H32" s="85"/>
      <c r="I32" s="86"/>
      <c r="J32" s="87"/>
      <c r="K32" s="93"/>
      <c r="L32" s="86"/>
      <c r="M32" s="87"/>
      <c r="N32" s="156" t="s">
        <v>27</v>
      </c>
      <c r="O32" s="89"/>
      <c r="P32" s="90"/>
      <c r="Q32" s="99"/>
      <c r="R32" s="105"/>
      <c r="S32" s="106"/>
      <c r="T32" s="99"/>
      <c r="U32" s="85"/>
      <c r="V32" s="86"/>
      <c r="W32" s="98"/>
      <c r="X32" s="89">
        <v>53</v>
      </c>
      <c r="Y32" s="90">
        <v>22</v>
      </c>
      <c r="Z32" s="99">
        <f t="shared" si="21"/>
        <v>31</v>
      </c>
      <c r="AA32" s="89">
        <v>54</v>
      </c>
      <c r="AB32" s="90">
        <v>30</v>
      </c>
      <c r="AC32" s="99">
        <f>(AA32-AB32)</f>
        <v>24</v>
      </c>
      <c r="AD32" s="89">
        <v>54</v>
      </c>
      <c r="AE32" s="90">
        <v>35</v>
      </c>
      <c r="AF32" s="99">
        <f>(AD32-AE32)</f>
        <v>19</v>
      </c>
      <c r="AG32" s="95">
        <v>54</v>
      </c>
      <c r="AH32" s="90">
        <v>31</v>
      </c>
      <c r="AI32" s="91">
        <f>(AG32-AH32)</f>
        <v>23</v>
      </c>
      <c r="AJ32" s="12"/>
      <c r="AK32" s="12"/>
      <c r="AL32" s="12"/>
      <c r="AM32" s="12"/>
      <c r="AN32" s="12"/>
      <c r="AO32" s="12"/>
      <c r="AP32" s="12"/>
    </row>
    <row r="33" spans="1:42" s="13" customFormat="1" ht="13" customHeight="1" thickBot="1">
      <c r="A33" s="54"/>
      <c r="B33" s="85"/>
      <c r="C33" s="88"/>
      <c r="D33" s="87"/>
      <c r="E33" s="96"/>
      <c r="F33" s="88"/>
      <c r="G33" s="87"/>
      <c r="H33" s="85"/>
      <c r="I33" s="86"/>
      <c r="J33" s="87"/>
      <c r="K33" s="93"/>
      <c r="L33" s="86"/>
      <c r="M33" s="87"/>
      <c r="N33" s="54"/>
      <c r="O33" s="62">
        <f>SUM(O15:O32)</f>
        <v>739</v>
      </c>
      <c r="P33" s="157">
        <f>SUM(P15:P32)</f>
        <v>644</v>
      </c>
      <c r="Q33" s="47">
        <f>(O33-P33)</f>
        <v>95</v>
      </c>
      <c r="R33" s="46">
        <f>SUM(R17:R32)</f>
        <v>420</v>
      </c>
      <c r="S33" s="157">
        <f>SUM(S17:S32)</f>
        <v>379</v>
      </c>
      <c r="T33" s="51">
        <f t="shared" si="16"/>
        <v>41</v>
      </c>
      <c r="U33" s="85"/>
      <c r="V33" s="86"/>
      <c r="W33" s="98"/>
      <c r="X33" s="49">
        <f>SUM(X15:X32)</f>
        <v>590</v>
      </c>
      <c r="Y33" s="50">
        <f>SUM(Y15:Y32)</f>
        <v>480</v>
      </c>
      <c r="Z33" s="51">
        <f t="shared" si="21"/>
        <v>110</v>
      </c>
      <c r="AA33" s="155">
        <f>SUM(AA31:AA32)</f>
        <v>112</v>
      </c>
      <c r="AB33" s="154">
        <f>SUM(AB31:AB32)</f>
        <v>78</v>
      </c>
      <c r="AC33" s="14">
        <f t="shared" ref="AC33" si="22">(AA33-AB33)</f>
        <v>34</v>
      </c>
      <c r="AD33" s="155">
        <f>SUM(AD31:AD32)</f>
        <v>112</v>
      </c>
      <c r="AE33" s="154">
        <f>SUM(AE31:AE32)</f>
        <v>85</v>
      </c>
      <c r="AF33" s="14">
        <f t="shared" ref="AF33" si="23">(AD33-AE33)</f>
        <v>27</v>
      </c>
      <c r="AG33" s="69">
        <f>SUM(AG31:AG32)</f>
        <v>54</v>
      </c>
      <c r="AH33" s="69">
        <f>SUM(AH31:AH32)</f>
        <v>31</v>
      </c>
      <c r="AI33" s="153">
        <f t="shared" ref="AI33" si="24">(AG33-AH33)</f>
        <v>23</v>
      </c>
      <c r="AJ33" s="12"/>
      <c r="AK33" s="12"/>
      <c r="AL33" s="12"/>
      <c r="AM33" s="12"/>
      <c r="AN33" s="12"/>
      <c r="AO33" s="12"/>
      <c r="AP33" s="12"/>
    </row>
    <row r="34" spans="1:42" s="13" customFormat="1" ht="11.25" customHeight="1" thickBot="1">
      <c r="A34" s="54" t="s">
        <v>15</v>
      </c>
      <c r="B34" s="85">
        <v>49</v>
      </c>
      <c r="C34" s="86">
        <v>49</v>
      </c>
      <c r="D34" s="87">
        <f t="shared" si="19"/>
        <v>0</v>
      </c>
      <c r="E34" s="85"/>
      <c r="F34" s="86"/>
      <c r="G34" s="87"/>
      <c r="H34" s="85"/>
      <c r="I34" s="86"/>
      <c r="J34" s="87"/>
      <c r="K34" s="93"/>
      <c r="L34" s="86"/>
      <c r="M34" s="87"/>
      <c r="N34" s="54"/>
      <c r="O34" s="169" t="s">
        <v>59</v>
      </c>
      <c r="P34" s="169"/>
      <c r="Q34" s="170"/>
      <c r="R34" s="171" t="s">
        <v>60</v>
      </c>
      <c r="S34" s="169"/>
      <c r="T34" s="169"/>
      <c r="U34" s="85"/>
      <c r="V34" s="86"/>
      <c r="W34" s="98"/>
      <c r="X34" s="169" t="s">
        <v>58</v>
      </c>
      <c r="Y34" s="169"/>
      <c r="Z34" s="170"/>
      <c r="AA34" s="171" t="s">
        <v>42</v>
      </c>
      <c r="AB34" s="169"/>
      <c r="AC34" s="170"/>
      <c r="AD34" s="188" t="s">
        <v>61</v>
      </c>
      <c r="AE34" s="189"/>
      <c r="AF34" s="190"/>
      <c r="AG34" s="183" t="s">
        <v>62</v>
      </c>
      <c r="AH34" s="184"/>
      <c r="AI34" s="185"/>
      <c r="AJ34" s="12"/>
      <c r="AK34" s="12"/>
      <c r="AL34" s="12"/>
      <c r="AM34" s="12"/>
      <c r="AN34" s="12"/>
      <c r="AO34" s="12"/>
      <c r="AP34" s="12"/>
    </row>
    <row r="35" spans="1:42" s="13" customFormat="1" ht="12" customHeight="1" thickBot="1">
      <c r="A35" s="54" t="s">
        <v>66</v>
      </c>
      <c r="B35" s="85">
        <v>17</v>
      </c>
      <c r="C35" s="86">
        <v>15</v>
      </c>
      <c r="D35" s="87">
        <f t="shared" si="19"/>
        <v>2</v>
      </c>
      <c r="E35" s="85"/>
      <c r="F35" s="86"/>
      <c r="G35" s="87"/>
      <c r="H35" s="85"/>
      <c r="I35" s="86"/>
      <c r="J35" s="87"/>
      <c r="K35" s="93"/>
      <c r="L35" s="86"/>
      <c r="M35" s="87"/>
      <c r="N35" s="54"/>
      <c r="O35" s="164">
        <v>0.73</v>
      </c>
      <c r="P35" s="165"/>
      <c r="Q35" s="166"/>
      <c r="R35" s="167">
        <v>0.84</v>
      </c>
      <c r="S35" s="165"/>
      <c r="T35" s="168"/>
      <c r="U35" s="85"/>
      <c r="V35" s="86"/>
      <c r="W35" s="98"/>
      <c r="X35" s="164">
        <v>0.97</v>
      </c>
      <c r="Y35" s="165"/>
      <c r="Z35" s="166"/>
      <c r="AA35" s="167">
        <v>0.93</v>
      </c>
      <c r="AB35" s="165"/>
      <c r="AC35" s="166"/>
      <c r="AD35" s="181">
        <v>0.98</v>
      </c>
      <c r="AE35" s="178"/>
      <c r="AF35" s="182"/>
      <c r="AG35" s="181">
        <v>0.98</v>
      </c>
      <c r="AH35" s="178"/>
      <c r="AI35" s="182"/>
      <c r="AJ35" s="12"/>
      <c r="AK35" s="12"/>
      <c r="AL35" s="12"/>
      <c r="AM35" s="12"/>
      <c r="AN35" s="12"/>
      <c r="AO35" s="12"/>
      <c r="AP35" s="12"/>
    </row>
    <row r="36" spans="1:42" s="13" customFormat="1" ht="9.75" customHeight="1" thickBot="1">
      <c r="A36" s="54"/>
      <c r="B36" s="85"/>
      <c r="C36" s="86"/>
      <c r="D36" s="87"/>
      <c r="E36" s="85"/>
      <c r="F36" s="86"/>
      <c r="G36" s="87"/>
      <c r="H36" s="85"/>
      <c r="I36" s="86"/>
      <c r="J36" s="87"/>
      <c r="K36" s="93"/>
      <c r="L36" s="86"/>
      <c r="M36" s="87"/>
      <c r="N36" s="54"/>
      <c r="O36" s="44" t="s">
        <v>0</v>
      </c>
      <c r="P36" s="37" t="s">
        <v>2</v>
      </c>
      <c r="Q36" s="38" t="s">
        <v>1</v>
      </c>
      <c r="R36" s="36" t="s">
        <v>0</v>
      </c>
      <c r="S36" s="37" t="s">
        <v>2</v>
      </c>
      <c r="T36" s="45" t="s">
        <v>1</v>
      </c>
      <c r="U36" s="85"/>
      <c r="V36" s="86"/>
      <c r="W36" s="98"/>
      <c r="X36" s="44" t="s">
        <v>0</v>
      </c>
      <c r="Y36" s="37" t="s">
        <v>2</v>
      </c>
      <c r="Z36" s="38" t="s">
        <v>1</v>
      </c>
      <c r="AA36" s="36" t="s">
        <v>0</v>
      </c>
      <c r="AB36" s="37" t="s">
        <v>2</v>
      </c>
      <c r="AC36" s="38" t="s">
        <v>1</v>
      </c>
      <c r="AD36" s="36" t="s">
        <v>0</v>
      </c>
      <c r="AE36" s="37" t="s">
        <v>2</v>
      </c>
      <c r="AF36" s="38" t="s">
        <v>1</v>
      </c>
      <c r="AG36" s="36" t="s">
        <v>0</v>
      </c>
      <c r="AH36" s="37" t="s">
        <v>2</v>
      </c>
      <c r="AI36" s="38" t="s">
        <v>1</v>
      </c>
      <c r="AJ36" s="12"/>
      <c r="AK36" s="12"/>
      <c r="AL36" s="12"/>
      <c r="AM36" s="12"/>
      <c r="AN36" s="12"/>
      <c r="AO36" s="12"/>
      <c r="AP36" s="12"/>
    </row>
    <row r="37" spans="1:42" s="13" customFormat="1" ht="13" customHeight="1">
      <c r="A37" s="54" t="s">
        <v>12</v>
      </c>
      <c r="B37" s="85">
        <v>50</v>
      </c>
      <c r="C37" s="86">
        <v>48</v>
      </c>
      <c r="D37" s="87">
        <f t="shared" si="19"/>
        <v>2</v>
      </c>
      <c r="E37" s="96">
        <v>34</v>
      </c>
      <c r="F37" s="86">
        <v>30</v>
      </c>
      <c r="G37" s="87">
        <f t="shared" ref="G37:G46" si="25">(E37-F37)</f>
        <v>4</v>
      </c>
      <c r="H37" s="85">
        <v>14</v>
      </c>
      <c r="I37" s="86">
        <v>12</v>
      </c>
      <c r="J37" s="87">
        <f t="shared" ref="J37:J46" si="26">(H37-I37)</f>
        <v>2</v>
      </c>
      <c r="K37" s="93">
        <v>2</v>
      </c>
      <c r="L37" s="86">
        <v>2</v>
      </c>
      <c r="M37" s="87">
        <f t="shared" ref="M37:M46" si="27">(K37-L37)</f>
        <v>0</v>
      </c>
      <c r="N37" s="54" t="s">
        <v>12</v>
      </c>
      <c r="O37" s="82">
        <v>50</v>
      </c>
      <c r="P37" s="83">
        <v>32</v>
      </c>
      <c r="Q37" s="97">
        <f>(O37-P37)</f>
        <v>18</v>
      </c>
      <c r="R37" s="108">
        <v>50</v>
      </c>
      <c r="S37" s="109">
        <v>38</v>
      </c>
      <c r="T37" s="97">
        <f>(R37-S37)</f>
        <v>12</v>
      </c>
      <c r="U37" s="85">
        <v>50</v>
      </c>
      <c r="V37" s="86">
        <v>39</v>
      </c>
      <c r="W37" s="98">
        <f t="shared" ref="W37:W41" si="28">(U37-V37)</f>
        <v>11</v>
      </c>
      <c r="X37" s="82"/>
      <c r="Y37" s="83"/>
      <c r="Z37" s="97"/>
      <c r="AA37" s="82"/>
      <c r="AB37" s="83"/>
      <c r="AC37" s="97"/>
      <c r="AD37" s="110"/>
      <c r="AE37" s="111"/>
      <c r="AF37" s="112"/>
      <c r="AG37" s="118"/>
      <c r="AH37" s="119"/>
      <c r="AI37" s="120"/>
      <c r="AJ37" s="12"/>
      <c r="AK37" s="12"/>
      <c r="AL37" s="12"/>
      <c r="AM37" s="12"/>
      <c r="AN37" s="12"/>
      <c r="AO37" s="12"/>
      <c r="AP37" s="12"/>
    </row>
    <row r="38" spans="1:42" s="13" customFormat="1" ht="13" customHeight="1">
      <c r="A38" s="54" t="s">
        <v>19</v>
      </c>
      <c r="B38" s="85">
        <v>56</v>
      </c>
      <c r="C38" s="86">
        <v>54</v>
      </c>
      <c r="D38" s="87">
        <f t="shared" si="19"/>
        <v>2</v>
      </c>
      <c r="E38" s="85">
        <v>43</v>
      </c>
      <c r="F38" s="86">
        <v>37</v>
      </c>
      <c r="G38" s="87">
        <f t="shared" si="25"/>
        <v>6</v>
      </c>
      <c r="H38" s="96">
        <v>12</v>
      </c>
      <c r="I38" s="86">
        <v>10</v>
      </c>
      <c r="J38" s="87">
        <f t="shared" si="26"/>
        <v>2</v>
      </c>
      <c r="K38" s="94"/>
      <c r="L38" s="86"/>
      <c r="M38" s="87"/>
      <c r="N38" s="54" t="s">
        <v>19</v>
      </c>
      <c r="O38" s="96">
        <v>57</v>
      </c>
      <c r="P38" s="88">
        <v>46</v>
      </c>
      <c r="Q38" s="98">
        <f>(O38-P38)</f>
        <v>11</v>
      </c>
      <c r="R38" s="85">
        <v>56</v>
      </c>
      <c r="S38" s="86">
        <v>51</v>
      </c>
      <c r="T38" s="98">
        <f>(R38-S38)</f>
        <v>5</v>
      </c>
      <c r="U38" s="85">
        <v>56</v>
      </c>
      <c r="V38" s="86">
        <v>38</v>
      </c>
      <c r="W38" s="98">
        <f t="shared" si="28"/>
        <v>18</v>
      </c>
      <c r="X38" s="85"/>
      <c r="Y38" s="86"/>
      <c r="Z38" s="98"/>
      <c r="AA38" s="85"/>
      <c r="AB38" s="86"/>
      <c r="AC38" s="98"/>
      <c r="AD38" s="113"/>
      <c r="AE38" s="107"/>
      <c r="AF38" s="114"/>
      <c r="AG38" s="85"/>
      <c r="AH38" s="86"/>
      <c r="AI38" s="87"/>
      <c r="AJ38" s="12"/>
      <c r="AK38" s="12"/>
      <c r="AL38" s="12"/>
      <c r="AM38" s="12"/>
      <c r="AN38" s="12"/>
      <c r="AO38" s="12"/>
      <c r="AP38" s="12"/>
    </row>
    <row r="39" spans="1:42" s="13" customFormat="1" ht="13" customHeight="1">
      <c r="A39" s="54" t="s">
        <v>22</v>
      </c>
      <c r="B39" s="85">
        <v>47</v>
      </c>
      <c r="C39" s="86">
        <v>46</v>
      </c>
      <c r="D39" s="87">
        <f t="shared" si="19"/>
        <v>1</v>
      </c>
      <c r="E39" s="85">
        <v>29</v>
      </c>
      <c r="F39" s="86">
        <v>25</v>
      </c>
      <c r="G39" s="87">
        <f t="shared" si="25"/>
        <v>4</v>
      </c>
      <c r="H39" s="85">
        <v>13</v>
      </c>
      <c r="I39" s="86">
        <v>13</v>
      </c>
      <c r="J39" s="87">
        <f t="shared" si="26"/>
        <v>0</v>
      </c>
      <c r="K39" s="93">
        <v>5</v>
      </c>
      <c r="L39" s="86">
        <v>3</v>
      </c>
      <c r="M39" s="87">
        <f t="shared" si="27"/>
        <v>2</v>
      </c>
      <c r="N39" s="54" t="s">
        <v>22</v>
      </c>
      <c r="O39" s="85"/>
      <c r="P39" s="86"/>
      <c r="Q39" s="98"/>
      <c r="R39" s="96"/>
      <c r="S39" s="88"/>
      <c r="T39" s="98"/>
      <c r="U39" s="85">
        <v>46</v>
      </c>
      <c r="V39" s="86">
        <v>38</v>
      </c>
      <c r="W39" s="98">
        <f t="shared" si="28"/>
        <v>8</v>
      </c>
      <c r="X39" s="85">
        <v>47</v>
      </c>
      <c r="Y39" s="86">
        <v>46</v>
      </c>
      <c r="Z39" s="98">
        <f t="shared" ref="Z39" si="29">(X39-Y39)</f>
        <v>1</v>
      </c>
      <c r="AA39" s="85">
        <v>46</v>
      </c>
      <c r="AB39" s="86">
        <v>43</v>
      </c>
      <c r="AC39" s="98">
        <f t="shared" ref="AC39:AC41" si="30">(AA39-AB39)</f>
        <v>3</v>
      </c>
      <c r="AD39" s="113"/>
      <c r="AE39" s="107"/>
      <c r="AF39" s="114"/>
      <c r="AG39" s="85"/>
      <c r="AH39" s="86"/>
      <c r="AI39" s="87"/>
      <c r="AJ39" s="12"/>
      <c r="AK39" s="12"/>
      <c r="AL39" s="12"/>
      <c r="AM39" s="12"/>
      <c r="AN39" s="12"/>
      <c r="AO39" s="12"/>
      <c r="AP39" s="12"/>
    </row>
    <row r="40" spans="1:42" s="13" customFormat="1" ht="13" customHeight="1" thickBot="1">
      <c r="A40" s="54" t="s">
        <v>20</v>
      </c>
      <c r="B40" s="85">
        <v>61</v>
      </c>
      <c r="C40" s="86">
        <v>61</v>
      </c>
      <c r="D40" s="87">
        <f t="shared" si="19"/>
        <v>0</v>
      </c>
      <c r="E40" s="85"/>
      <c r="F40" s="86"/>
      <c r="G40" s="87"/>
      <c r="H40" s="85"/>
      <c r="I40" s="86"/>
      <c r="J40" s="87"/>
      <c r="K40" s="93"/>
      <c r="L40" s="86"/>
      <c r="M40" s="87"/>
      <c r="N40" s="54" t="s">
        <v>20</v>
      </c>
      <c r="O40" s="89"/>
      <c r="P40" s="90"/>
      <c r="Q40" s="99"/>
      <c r="R40" s="89"/>
      <c r="S40" s="90"/>
      <c r="T40" s="99"/>
      <c r="U40" s="89">
        <v>60</v>
      </c>
      <c r="V40" s="90">
        <v>56</v>
      </c>
      <c r="W40" s="99">
        <f t="shared" si="28"/>
        <v>4</v>
      </c>
      <c r="X40" s="89">
        <v>61</v>
      </c>
      <c r="Y40" s="90">
        <v>59</v>
      </c>
      <c r="Z40" s="99">
        <f t="shared" ref="Z40:Z41" si="31">(X40-Y40)</f>
        <v>2</v>
      </c>
      <c r="AA40" s="89"/>
      <c r="AB40" s="90"/>
      <c r="AC40" s="99"/>
      <c r="AD40" s="115">
        <v>60</v>
      </c>
      <c r="AE40" s="116">
        <v>59</v>
      </c>
      <c r="AF40" s="117">
        <f t="shared" ref="AF40:AF41" si="32">(AD40-AE40)</f>
        <v>1</v>
      </c>
      <c r="AG40" s="89">
        <v>61</v>
      </c>
      <c r="AH40" s="90">
        <v>60</v>
      </c>
      <c r="AI40" s="91">
        <f t="shared" ref="AI40:AI41" si="33">(AG40-AH40)</f>
        <v>1</v>
      </c>
      <c r="AJ40" s="12"/>
      <c r="AK40" s="12"/>
      <c r="AL40" s="12"/>
      <c r="AM40" s="12"/>
      <c r="AN40" s="12"/>
      <c r="AO40" s="12"/>
      <c r="AP40" s="12"/>
    </row>
    <row r="41" spans="1:42" s="13" customFormat="1" ht="13" customHeight="1" thickBot="1">
      <c r="A41" s="54" t="s">
        <v>85</v>
      </c>
      <c r="B41" s="85">
        <v>23</v>
      </c>
      <c r="C41" s="86">
        <v>18</v>
      </c>
      <c r="D41" s="87">
        <f t="shared" si="19"/>
        <v>5</v>
      </c>
      <c r="E41" s="85">
        <v>15</v>
      </c>
      <c r="F41" s="86">
        <v>11</v>
      </c>
      <c r="G41" s="87">
        <f t="shared" si="25"/>
        <v>4</v>
      </c>
      <c r="H41" s="85">
        <v>6</v>
      </c>
      <c r="I41" s="86">
        <v>5</v>
      </c>
      <c r="J41" s="87">
        <f t="shared" si="26"/>
        <v>1</v>
      </c>
      <c r="K41" s="93"/>
      <c r="L41" s="86"/>
      <c r="M41" s="87"/>
      <c r="N41" s="54"/>
      <c r="O41" s="48">
        <f>SUM(O37:O40)</f>
        <v>107</v>
      </c>
      <c r="P41" s="157">
        <f>SUM(P37:P40)</f>
        <v>78</v>
      </c>
      <c r="Q41" s="47">
        <f t="shared" ref="Q41" si="34">(O41-P41)</f>
        <v>29</v>
      </c>
      <c r="R41" s="48">
        <f>SUM(R37:R40)</f>
        <v>106</v>
      </c>
      <c r="S41" s="157">
        <f>SUM(S37:S40)</f>
        <v>89</v>
      </c>
      <c r="T41" s="47">
        <f t="shared" ref="T41" si="35">(R41-S41)</f>
        <v>17</v>
      </c>
      <c r="U41" s="48">
        <f>SUM(U17:U40)</f>
        <v>339</v>
      </c>
      <c r="V41" s="157">
        <f>SUM(V17:V40)</f>
        <v>281</v>
      </c>
      <c r="W41" s="47">
        <f t="shared" si="28"/>
        <v>58</v>
      </c>
      <c r="X41" s="48">
        <f>SUM(X37:X40)</f>
        <v>108</v>
      </c>
      <c r="Y41" s="157">
        <f>SUM(Y37:Y40)</f>
        <v>105</v>
      </c>
      <c r="Z41" s="47">
        <f t="shared" si="31"/>
        <v>3</v>
      </c>
      <c r="AA41" s="121">
        <f>SUM(AA37:AA40)</f>
        <v>46</v>
      </c>
      <c r="AB41" s="156">
        <f>SUM(AB37:AB40)</f>
        <v>43</v>
      </c>
      <c r="AC41" s="65">
        <f t="shared" si="30"/>
        <v>3</v>
      </c>
      <c r="AD41" s="52">
        <f>SUM(AD37:AD40)</f>
        <v>60</v>
      </c>
      <c r="AE41" s="53">
        <f>SUM(AE37:AE40)</f>
        <v>59</v>
      </c>
      <c r="AF41" s="53">
        <f t="shared" si="32"/>
        <v>1</v>
      </c>
      <c r="AG41" s="156">
        <f>SUM(AG37:AG40)</f>
        <v>61</v>
      </c>
      <c r="AH41" s="54">
        <f>SUM(AH37:AH40)</f>
        <v>60</v>
      </c>
      <c r="AI41" s="54">
        <f t="shared" si="33"/>
        <v>1</v>
      </c>
      <c r="AJ41" s="12"/>
      <c r="AK41" s="12"/>
      <c r="AL41" s="12"/>
      <c r="AM41" s="12"/>
      <c r="AN41" s="12"/>
      <c r="AO41" s="12"/>
      <c r="AP41" s="12"/>
    </row>
    <row r="42" spans="1:42" s="13" customFormat="1" ht="11.25" customHeight="1" thickBot="1">
      <c r="A42" s="54" t="s">
        <v>28</v>
      </c>
      <c r="B42" s="85">
        <v>65</v>
      </c>
      <c r="C42" s="86">
        <v>60</v>
      </c>
      <c r="D42" s="87">
        <f t="shared" si="19"/>
        <v>5</v>
      </c>
      <c r="E42" s="85"/>
      <c r="F42" s="86"/>
      <c r="G42" s="87"/>
      <c r="H42" s="85"/>
      <c r="I42" s="86"/>
      <c r="J42" s="87"/>
      <c r="K42" s="93"/>
      <c r="L42" s="86"/>
      <c r="M42" s="87"/>
      <c r="N42" s="54"/>
      <c r="O42" s="169" t="s">
        <v>70</v>
      </c>
      <c r="P42" s="169"/>
      <c r="Q42" s="170"/>
      <c r="R42" s="171" t="s">
        <v>74</v>
      </c>
      <c r="S42" s="169"/>
      <c r="T42" s="170"/>
      <c r="U42" s="171" t="s">
        <v>46</v>
      </c>
      <c r="V42" s="169"/>
      <c r="W42" s="170"/>
      <c r="X42" s="172" t="s">
        <v>75</v>
      </c>
      <c r="Y42" s="173"/>
      <c r="Z42" s="174"/>
      <c r="AA42" s="82"/>
      <c r="AB42" s="83"/>
      <c r="AC42" s="84"/>
      <c r="AD42" s="82"/>
      <c r="AE42" s="83"/>
      <c r="AF42" s="84"/>
      <c r="AG42" s="129"/>
      <c r="AH42" s="83"/>
      <c r="AI42" s="84"/>
      <c r="AJ42" s="12"/>
      <c r="AK42" s="12"/>
      <c r="AL42" s="12"/>
      <c r="AM42" s="12"/>
      <c r="AN42" s="12"/>
      <c r="AO42" s="12"/>
      <c r="AP42" s="12"/>
    </row>
    <row r="43" spans="1:42" s="13" customFormat="1" ht="12.75" customHeight="1" thickBot="1">
      <c r="A43" s="54" t="s">
        <v>47</v>
      </c>
      <c r="B43" s="85">
        <v>52</v>
      </c>
      <c r="C43" s="86">
        <v>49</v>
      </c>
      <c r="D43" s="87">
        <f t="shared" si="19"/>
        <v>3</v>
      </c>
      <c r="E43" s="85"/>
      <c r="F43" s="86"/>
      <c r="G43" s="87"/>
      <c r="H43" s="85"/>
      <c r="I43" s="86"/>
      <c r="J43" s="87"/>
      <c r="K43" s="93"/>
      <c r="L43" s="86"/>
      <c r="M43" s="87"/>
      <c r="N43" s="54"/>
      <c r="O43" s="178">
        <v>0.96</v>
      </c>
      <c r="P43" s="178"/>
      <c r="Q43" s="182"/>
      <c r="R43" s="191">
        <v>0.95</v>
      </c>
      <c r="S43" s="192"/>
      <c r="T43" s="193"/>
      <c r="U43" s="167">
        <v>0.8</v>
      </c>
      <c r="V43" s="165"/>
      <c r="W43" s="166"/>
      <c r="X43" s="194">
        <v>0.94</v>
      </c>
      <c r="Y43" s="195"/>
      <c r="Z43" s="196"/>
      <c r="AA43" s="123"/>
      <c r="AB43" s="124"/>
      <c r="AC43" s="125"/>
      <c r="AD43" s="123"/>
      <c r="AE43" s="124"/>
      <c r="AF43" s="125"/>
      <c r="AG43" s="85"/>
      <c r="AH43" s="124"/>
      <c r="AI43" s="125"/>
      <c r="AJ43" s="12"/>
      <c r="AK43" s="12"/>
      <c r="AL43" s="12"/>
      <c r="AM43" s="12"/>
      <c r="AN43" s="12"/>
      <c r="AO43" s="12"/>
      <c r="AP43" s="12"/>
    </row>
    <row r="44" spans="1:42" s="13" customFormat="1" ht="12.75" customHeight="1" thickBot="1">
      <c r="A44" s="54" t="s">
        <v>84</v>
      </c>
      <c r="B44" s="85">
        <v>27</v>
      </c>
      <c r="C44" s="86">
        <v>21</v>
      </c>
      <c r="D44" s="87">
        <f t="shared" si="19"/>
        <v>6</v>
      </c>
      <c r="E44" s="85"/>
      <c r="F44" s="86"/>
      <c r="G44" s="87"/>
      <c r="H44" s="85"/>
      <c r="I44" s="86"/>
      <c r="J44" s="87"/>
      <c r="K44" s="93"/>
      <c r="L44" s="86"/>
      <c r="M44" s="87"/>
      <c r="N44" s="54"/>
      <c r="O44" s="44" t="s">
        <v>0</v>
      </c>
      <c r="P44" s="37" t="s">
        <v>2</v>
      </c>
      <c r="Q44" s="38" t="s">
        <v>1</v>
      </c>
      <c r="R44" s="36" t="s">
        <v>0</v>
      </c>
      <c r="S44" s="37" t="s">
        <v>2</v>
      </c>
      <c r="T44" s="38" t="s">
        <v>1</v>
      </c>
      <c r="U44" s="36" t="s">
        <v>0</v>
      </c>
      <c r="V44" s="37" t="s">
        <v>2</v>
      </c>
      <c r="W44" s="38" t="s">
        <v>1</v>
      </c>
      <c r="X44" s="36" t="s">
        <v>0</v>
      </c>
      <c r="Y44" s="37" t="s">
        <v>2</v>
      </c>
      <c r="Z44" s="38" t="s">
        <v>1</v>
      </c>
      <c r="AA44" s="123"/>
      <c r="AB44" s="124"/>
      <c r="AC44" s="125"/>
      <c r="AD44" s="123"/>
      <c r="AE44" s="124"/>
      <c r="AF44" s="125"/>
      <c r="AG44" s="85"/>
      <c r="AH44" s="124"/>
      <c r="AI44" s="125"/>
      <c r="AJ44" s="12"/>
      <c r="AK44" s="12"/>
      <c r="AL44" s="12"/>
      <c r="AM44" s="12"/>
      <c r="AN44" s="12"/>
      <c r="AO44" s="12"/>
      <c r="AP44" s="12"/>
    </row>
    <row r="45" spans="1:42" s="13" customFormat="1" ht="13" customHeight="1">
      <c r="A45" s="54" t="s">
        <v>13</v>
      </c>
      <c r="B45" s="85">
        <v>72</v>
      </c>
      <c r="C45" s="86">
        <v>65</v>
      </c>
      <c r="D45" s="87">
        <f t="shared" si="19"/>
        <v>7</v>
      </c>
      <c r="E45" s="85">
        <v>49</v>
      </c>
      <c r="F45" s="86">
        <v>36</v>
      </c>
      <c r="G45" s="87">
        <f t="shared" si="25"/>
        <v>13</v>
      </c>
      <c r="H45" s="85">
        <v>13</v>
      </c>
      <c r="I45" s="86">
        <v>11</v>
      </c>
      <c r="J45" s="87">
        <f t="shared" si="26"/>
        <v>2</v>
      </c>
      <c r="K45" s="93">
        <v>10</v>
      </c>
      <c r="L45" s="86">
        <v>8</v>
      </c>
      <c r="M45" s="87">
        <f t="shared" si="27"/>
        <v>2</v>
      </c>
      <c r="N45" s="54" t="s">
        <v>13</v>
      </c>
      <c r="O45" s="82">
        <v>72</v>
      </c>
      <c r="P45" s="83">
        <v>67</v>
      </c>
      <c r="Q45" s="84">
        <f>(O45-P45)</f>
        <v>5</v>
      </c>
      <c r="R45" s="82">
        <v>72</v>
      </c>
      <c r="S45" s="83">
        <v>67</v>
      </c>
      <c r="T45" s="97">
        <f>(R45-S45)</f>
        <v>5</v>
      </c>
      <c r="U45" s="82">
        <v>72</v>
      </c>
      <c r="V45" s="83">
        <v>60</v>
      </c>
      <c r="W45" s="97">
        <f>(U45-V45)</f>
        <v>12</v>
      </c>
      <c r="X45" s="82">
        <v>74</v>
      </c>
      <c r="Y45" s="83">
        <v>67</v>
      </c>
      <c r="Z45" s="97">
        <f>(X45-Y45)</f>
        <v>7</v>
      </c>
      <c r="AA45" s="123"/>
      <c r="AB45" s="124"/>
      <c r="AC45" s="125"/>
      <c r="AD45" s="123"/>
      <c r="AE45" s="124"/>
      <c r="AF45" s="125"/>
      <c r="AG45" s="123"/>
      <c r="AH45" s="124"/>
      <c r="AI45" s="125"/>
      <c r="AJ45" s="12"/>
      <c r="AK45" s="12"/>
      <c r="AL45" s="12"/>
      <c r="AM45" s="12"/>
      <c r="AN45" s="12"/>
      <c r="AO45" s="12"/>
      <c r="AP45" s="12"/>
    </row>
    <row r="46" spans="1:42" s="13" customFormat="1" ht="13" customHeight="1" thickBot="1">
      <c r="A46" s="54" t="s">
        <v>17</v>
      </c>
      <c r="B46" s="89">
        <v>68</v>
      </c>
      <c r="C46" s="90">
        <v>65</v>
      </c>
      <c r="D46" s="91">
        <f t="shared" si="19"/>
        <v>3</v>
      </c>
      <c r="E46" s="89">
        <v>44</v>
      </c>
      <c r="F46" s="90">
        <v>40</v>
      </c>
      <c r="G46" s="91">
        <f t="shared" si="25"/>
        <v>4</v>
      </c>
      <c r="H46" s="89">
        <v>9</v>
      </c>
      <c r="I46" s="90">
        <v>7</v>
      </c>
      <c r="J46" s="91">
        <f t="shared" si="26"/>
        <v>2</v>
      </c>
      <c r="K46" s="95">
        <v>15</v>
      </c>
      <c r="L46" s="90">
        <v>12</v>
      </c>
      <c r="M46" s="91">
        <f t="shared" si="27"/>
        <v>3</v>
      </c>
      <c r="N46" s="54" t="s">
        <v>17</v>
      </c>
      <c r="O46" s="89">
        <v>67</v>
      </c>
      <c r="P46" s="90">
        <v>66</v>
      </c>
      <c r="Q46" s="91">
        <f>(O46-P46)</f>
        <v>1</v>
      </c>
      <c r="R46" s="105">
        <v>68</v>
      </c>
      <c r="S46" s="106">
        <v>66</v>
      </c>
      <c r="T46" s="99">
        <f>(R46-S46)</f>
        <v>2</v>
      </c>
      <c r="U46" s="105">
        <v>65</v>
      </c>
      <c r="V46" s="106">
        <v>49</v>
      </c>
      <c r="W46" s="99">
        <f>(U46-V46)</f>
        <v>16</v>
      </c>
      <c r="X46" s="105">
        <v>68</v>
      </c>
      <c r="Y46" s="106">
        <v>67</v>
      </c>
      <c r="Z46" s="99">
        <f>(X46-Y46)</f>
        <v>1</v>
      </c>
      <c r="AA46" s="123"/>
      <c r="AB46" s="124"/>
      <c r="AC46" s="125"/>
      <c r="AD46" s="123"/>
      <c r="AE46" s="124"/>
      <c r="AF46" s="125"/>
      <c r="AG46" s="123"/>
      <c r="AH46" s="124"/>
      <c r="AI46" s="125"/>
      <c r="AJ46" s="12"/>
      <c r="AK46" s="12"/>
      <c r="AL46" s="12"/>
      <c r="AM46" s="12"/>
      <c r="AN46" s="12"/>
      <c r="AO46" s="12"/>
      <c r="AP46" s="12"/>
    </row>
    <row r="47" spans="1:42" s="13" customFormat="1" ht="15" customHeight="1" thickBot="1">
      <c r="A47" s="69"/>
      <c r="B47" s="71">
        <f>SUM(B7:B46)</f>
        <v>1523</v>
      </c>
      <c r="C47" s="71">
        <f>SUM(C7:C46)</f>
        <v>1454</v>
      </c>
      <c r="D47" s="72">
        <f t="shared" si="0"/>
        <v>69</v>
      </c>
      <c r="E47" s="71">
        <f>SUM(E7:E46)</f>
        <v>794</v>
      </c>
      <c r="F47" s="71">
        <f>SUM(F7:F46)</f>
        <v>699</v>
      </c>
      <c r="G47" s="71">
        <f t="shared" si="1"/>
        <v>95</v>
      </c>
      <c r="H47" s="71">
        <f>SUM(H7:H46)</f>
        <v>151</v>
      </c>
      <c r="I47" s="71">
        <f>SUM(I7:I46)</f>
        <v>137</v>
      </c>
      <c r="J47" s="71">
        <f t="shared" si="2"/>
        <v>14</v>
      </c>
      <c r="K47" s="73">
        <f>SUM(K7:K46)</f>
        <v>121</v>
      </c>
      <c r="L47" s="71">
        <f>SUM(L7:L46)</f>
        <v>102</v>
      </c>
      <c r="M47" s="71">
        <f t="shared" si="3"/>
        <v>19</v>
      </c>
      <c r="N47" s="69"/>
      <c r="O47" s="155">
        <f>SUM(O45:O46)</f>
        <v>139</v>
      </c>
      <c r="P47" s="154">
        <f>SUM(P45:P46)</f>
        <v>133</v>
      </c>
      <c r="Q47" s="69">
        <f t="shared" ref="Q47" si="36">(O47-P47)</f>
        <v>6</v>
      </c>
      <c r="R47" s="155">
        <f>SUM(R45:R46)</f>
        <v>140</v>
      </c>
      <c r="S47" s="154">
        <f>SUM(S45:S46)</f>
        <v>133</v>
      </c>
      <c r="T47" s="14">
        <f t="shared" ref="T47" si="37">(R47-S47)</f>
        <v>7</v>
      </c>
      <c r="U47" s="155">
        <f>SUM(U45:U46)</f>
        <v>137</v>
      </c>
      <c r="V47" s="154">
        <f>SUM(V45:V46)</f>
        <v>109</v>
      </c>
      <c r="W47" s="14">
        <f t="shared" ref="W47" si="38">(U47-V47)</f>
        <v>28</v>
      </c>
      <c r="X47" s="155">
        <f>SUM(X45:X46)</f>
        <v>142</v>
      </c>
      <c r="Y47" s="154">
        <f>SUM(Y45:Y46)</f>
        <v>134</v>
      </c>
      <c r="Z47" s="14">
        <f t="shared" ref="Z47" si="39">(X47-Y47)</f>
        <v>8</v>
      </c>
      <c r="AA47" s="126"/>
      <c r="AB47" s="127"/>
      <c r="AC47" s="128"/>
      <c r="AD47" s="126"/>
      <c r="AE47" s="127"/>
      <c r="AF47" s="128"/>
      <c r="AG47" s="126"/>
      <c r="AH47" s="127"/>
      <c r="AI47" s="128"/>
      <c r="AJ47" s="12"/>
      <c r="AK47" s="12"/>
      <c r="AL47" s="12"/>
      <c r="AM47" s="12"/>
      <c r="AN47" s="12"/>
      <c r="AO47" s="12"/>
      <c r="AP47" s="12"/>
    </row>
    <row r="48" spans="1:42" s="13" customForma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</row>
    <row r="49" spans="1:35" s="13" customForma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ht="14">
      <c r="B50" s="81"/>
    </row>
  </sheetData>
  <mergeCells count="67">
    <mergeCell ref="E5:G5"/>
    <mergeCell ref="K5:M5"/>
    <mergeCell ref="AG12:AI12"/>
    <mergeCell ref="AG13:AI13"/>
    <mergeCell ref="AG28:AI28"/>
    <mergeCell ref="AD12:AF12"/>
    <mergeCell ref="AD13:AF13"/>
    <mergeCell ref="AA28:AC28"/>
    <mergeCell ref="X13:Z13"/>
    <mergeCell ref="R12:T12"/>
    <mergeCell ref="R5:T5"/>
    <mergeCell ref="AA5:AC5"/>
    <mergeCell ref="O12:Q12"/>
    <mergeCell ref="U5:W5"/>
    <mergeCell ref="X5:Z5"/>
    <mergeCell ref="AD28:AF28"/>
    <mergeCell ref="A1:AI1"/>
    <mergeCell ref="A3:AI3"/>
    <mergeCell ref="H4:J4"/>
    <mergeCell ref="E4:G4"/>
    <mergeCell ref="B4:D4"/>
    <mergeCell ref="O4:Q4"/>
    <mergeCell ref="R4:T4"/>
    <mergeCell ref="U4:W4"/>
    <mergeCell ref="X4:Z4"/>
    <mergeCell ref="AD4:AF4"/>
    <mergeCell ref="AG4:AI4"/>
    <mergeCell ref="A2:AI2"/>
    <mergeCell ref="A4:A6"/>
    <mergeCell ref="B5:D5"/>
    <mergeCell ref="K4:M4"/>
    <mergeCell ref="H5:J5"/>
    <mergeCell ref="O43:Q43"/>
    <mergeCell ref="R43:T43"/>
    <mergeCell ref="U43:W43"/>
    <mergeCell ref="X43:Z43"/>
    <mergeCell ref="U42:W42"/>
    <mergeCell ref="AG34:AI34"/>
    <mergeCell ref="AG35:AI35"/>
    <mergeCell ref="AD29:AF29"/>
    <mergeCell ref="AA29:AC29"/>
    <mergeCell ref="O34:Q34"/>
    <mergeCell ref="R34:T34"/>
    <mergeCell ref="AG29:AI29"/>
    <mergeCell ref="X35:Z35"/>
    <mergeCell ref="X34:Z34"/>
    <mergeCell ref="AD34:AF34"/>
    <mergeCell ref="AD35:AF35"/>
    <mergeCell ref="AA34:AC34"/>
    <mergeCell ref="AG5:AI5"/>
    <mergeCell ref="U12:W12"/>
    <mergeCell ref="X12:Z12"/>
    <mergeCell ref="AA12:AC12"/>
    <mergeCell ref="O5:Q5"/>
    <mergeCell ref="AD5:AF5"/>
    <mergeCell ref="AA4:AC4"/>
    <mergeCell ref="N4:N6"/>
    <mergeCell ref="O35:Q35"/>
    <mergeCell ref="R35:T35"/>
    <mergeCell ref="O42:Q42"/>
    <mergeCell ref="R42:T42"/>
    <mergeCell ref="AA13:AC13"/>
    <mergeCell ref="AA35:AC35"/>
    <mergeCell ref="U13:W13"/>
    <mergeCell ref="O13:Q13"/>
    <mergeCell ref="R13:T13"/>
    <mergeCell ref="X42:Z42"/>
  </mergeCells>
  <phoneticPr fontId="0" type="noConversion"/>
  <printOptions horizontalCentered="1" verticalCentered="1" gridLines="1"/>
  <pageMargins left="0.47" right="0.17" top="0.08" bottom="0.08" header="0.11" footer="0.08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topLeftCell="A13" workbookViewId="0">
      <selection sqref="A1:E1"/>
    </sheetView>
  </sheetViews>
  <sheetFormatPr defaultColWidth="9.1796875" defaultRowHeight="14"/>
  <cols>
    <col min="1" max="1" width="30.7265625" style="17" customWidth="1"/>
    <col min="2" max="4" width="4.7265625" style="18" customWidth="1"/>
    <col min="5" max="5" width="5.453125" style="18" customWidth="1"/>
    <col min="6" max="6" width="7.1796875" style="19" customWidth="1"/>
    <col min="7" max="7" width="30.7265625" style="17" customWidth="1"/>
    <col min="8" max="10" width="4.7265625" style="17" customWidth="1"/>
    <col min="11" max="11" width="5.453125" style="17" customWidth="1"/>
    <col min="12" max="12" width="7.1796875" style="6" customWidth="1"/>
    <col min="13" max="13" width="31.7265625" style="6" customWidth="1"/>
    <col min="14" max="16" width="4.7265625" style="6" customWidth="1"/>
    <col min="17" max="17" width="5.453125" style="6" customWidth="1"/>
    <col min="18" max="16384" width="9.1796875" style="6"/>
  </cols>
  <sheetData>
    <row r="1" spans="1:17" s="8" customFormat="1" ht="30.75" customHeight="1" thickBot="1">
      <c r="A1" s="218" t="s">
        <v>77</v>
      </c>
      <c r="B1" s="219"/>
      <c r="C1" s="219"/>
      <c r="D1" s="219"/>
      <c r="E1" s="220"/>
      <c r="F1" s="221"/>
      <c r="G1" s="218" t="s">
        <v>78</v>
      </c>
      <c r="H1" s="219"/>
      <c r="I1" s="219"/>
      <c r="J1" s="219"/>
      <c r="K1" s="220"/>
      <c r="M1" s="218" t="s">
        <v>88</v>
      </c>
      <c r="N1" s="219"/>
      <c r="O1" s="219"/>
      <c r="P1" s="219"/>
      <c r="Q1" s="220"/>
    </row>
    <row r="2" spans="1:17" s="7" customFormat="1" ht="27" customHeight="1" thickBot="1">
      <c r="A2" s="26" t="s">
        <v>55</v>
      </c>
      <c r="B2" s="24" t="s">
        <v>0</v>
      </c>
      <c r="C2" s="24" t="s">
        <v>2</v>
      </c>
      <c r="D2" s="24" t="s">
        <v>1</v>
      </c>
      <c r="E2" s="25" t="s">
        <v>18</v>
      </c>
      <c r="F2" s="221"/>
      <c r="G2" s="27" t="s">
        <v>55</v>
      </c>
      <c r="H2" s="28" t="s">
        <v>0</v>
      </c>
      <c r="I2" s="28" t="s">
        <v>2</v>
      </c>
      <c r="J2" s="28" t="s">
        <v>1</v>
      </c>
      <c r="K2" s="29" t="s">
        <v>18</v>
      </c>
      <c r="M2" s="27" t="s">
        <v>55</v>
      </c>
      <c r="N2" s="28" t="s">
        <v>0</v>
      </c>
      <c r="O2" s="28" t="s">
        <v>2</v>
      </c>
      <c r="P2" s="28" t="s">
        <v>1</v>
      </c>
      <c r="Q2" s="29" t="s">
        <v>18</v>
      </c>
    </row>
    <row r="3" spans="1:17" s="7" customFormat="1" ht="36" customHeight="1">
      <c r="A3" s="135" t="s">
        <v>51</v>
      </c>
      <c r="B3" s="136">
        <v>65</v>
      </c>
      <c r="C3" s="136">
        <v>58</v>
      </c>
      <c r="D3" s="136">
        <f>(B3-C3)</f>
        <v>7</v>
      </c>
      <c r="E3" s="137">
        <f>(C3/B3)*100</f>
        <v>89.230769230769241</v>
      </c>
      <c r="F3" s="221"/>
      <c r="G3" s="135" t="s">
        <v>51</v>
      </c>
      <c r="H3" s="136">
        <v>52</v>
      </c>
      <c r="I3" s="136">
        <v>44</v>
      </c>
      <c r="J3" s="136">
        <f>(H3-I3)</f>
        <v>8</v>
      </c>
      <c r="K3" s="137">
        <f t="shared" ref="K3:K6" si="0">(I3/H3)*100</f>
        <v>84.615384615384613</v>
      </c>
      <c r="M3" s="135" t="s">
        <v>51</v>
      </c>
      <c r="N3" s="136">
        <v>27</v>
      </c>
      <c r="O3" s="136">
        <v>23</v>
      </c>
      <c r="P3" s="136">
        <f>(N3-O3)</f>
        <v>4</v>
      </c>
      <c r="Q3" s="137">
        <f t="shared" ref="Q3:Q7" si="1">(O3/N3)*100</f>
        <v>85.18518518518519</v>
      </c>
    </row>
    <row r="4" spans="1:17" s="7" customFormat="1" ht="36" customHeight="1">
      <c r="A4" s="138" t="s">
        <v>52</v>
      </c>
      <c r="B4" s="139">
        <v>65</v>
      </c>
      <c r="C4" s="139">
        <v>39</v>
      </c>
      <c r="D4" s="139">
        <f t="shared" ref="D4:D8" si="2">(B4-C4)</f>
        <v>26</v>
      </c>
      <c r="E4" s="140">
        <f t="shared" ref="E4:E8" si="3">(C4/B4)*100</f>
        <v>60</v>
      </c>
      <c r="F4" s="221"/>
      <c r="G4" s="138" t="s">
        <v>52</v>
      </c>
      <c r="H4" s="139">
        <v>53</v>
      </c>
      <c r="I4" s="139">
        <v>30</v>
      </c>
      <c r="J4" s="139">
        <f t="shared" ref="J4:J6" si="4">(H4-I4)</f>
        <v>23</v>
      </c>
      <c r="K4" s="140">
        <f t="shared" si="0"/>
        <v>56.60377358490566</v>
      </c>
      <c r="M4" s="138" t="s">
        <v>52</v>
      </c>
      <c r="N4" s="139">
        <v>27</v>
      </c>
      <c r="O4" s="139">
        <v>20</v>
      </c>
      <c r="P4" s="139">
        <f t="shared" ref="P4:P7" si="5">(N4-O4)</f>
        <v>7</v>
      </c>
      <c r="Q4" s="140">
        <f t="shared" si="1"/>
        <v>74.074074074074076</v>
      </c>
    </row>
    <row r="5" spans="1:17" s="7" customFormat="1" ht="36" customHeight="1">
      <c r="A5" s="138" t="s">
        <v>49</v>
      </c>
      <c r="B5" s="139">
        <v>64</v>
      </c>
      <c r="C5" s="139">
        <v>57</v>
      </c>
      <c r="D5" s="139">
        <f t="shared" si="2"/>
        <v>7</v>
      </c>
      <c r="E5" s="140">
        <f t="shared" si="3"/>
        <v>89.0625</v>
      </c>
      <c r="F5" s="221"/>
      <c r="G5" s="138" t="s">
        <v>69</v>
      </c>
      <c r="H5" s="139">
        <v>53</v>
      </c>
      <c r="I5" s="139">
        <v>51</v>
      </c>
      <c r="J5" s="139">
        <f t="shared" si="4"/>
        <v>2</v>
      </c>
      <c r="K5" s="140">
        <f t="shared" si="0"/>
        <v>96.226415094339629</v>
      </c>
      <c r="M5" s="138" t="s">
        <v>90</v>
      </c>
      <c r="N5" s="139">
        <v>25</v>
      </c>
      <c r="O5" s="139">
        <v>21</v>
      </c>
      <c r="P5" s="139">
        <f t="shared" si="5"/>
        <v>4</v>
      </c>
      <c r="Q5" s="140">
        <f t="shared" si="1"/>
        <v>84</v>
      </c>
    </row>
    <row r="6" spans="1:17" s="7" customFormat="1" ht="36" customHeight="1">
      <c r="A6" s="138" t="s">
        <v>50</v>
      </c>
      <c r="B6" s="139">
        <v>61</v>
      </c>
      <c r="C6" s="139">
        <v>51</v>
      </c>
      <c r="D6" s="139">
        <f t="shared" si="2"/>
        <v>10</v>
      </c>
      <c r="E6" s="140">
        <f t="shared" si="3"/>
        <v>83.606557377049185</v>
      </c>
      <c r="F6" s="221"/>
      <c r="G6" s="138" t="s">
        <v>68</v>
      </c>
      <c r="H6" s="139">
        <v>53</v>
      </c>
      <c r="I6" s="139">
        <v>50</v>
      </c>
      <c r="J6" s="139">
        <f t="shared" si="4"/>
        <v>3</v>
      </c>
      <c r="K6" s="140">
        <f t="shared" si="0"/>
        <v>94.339622641509436</v>
      </c>
      <c r="M6" s="138" t="s">
        <v>101</v>
      </c>
      <c r="N6" s="139">
        <v>27</v>
      </c>
      <c r="O6" s="139">
        <v>25</v>
      </c>
      <c r="P6" s="139">
        <f t="shared" si="5"/>
        <v>2</v>
      </c>
      <c r="Q6" s="140">
        <f t="shared" si="1"/>
        <v>92.592592592592595</v>
      </c>
    </row>
    <row r="7" spans="1:17" s="7" customFormat="1" ht="36" customHeight="1">
      <c r="A7" s="138" t="s">
        <v>53</v>
      </c>
      <c r="B7" s="139">
        <v>65</v>
      </c>
      <c r="C7" s="139">
        <v>57</v>
      </c>
      <c r="D7" s="139">
        <f t="shared" ref="D7" si="6">(B7-C7)</f>
        <v>8</v>
      </c>
      <c r="E7" s="140">
        <f t="shared" ref="E7" si="7">(C7/B7)*100</f>
        <v>87.692307692307693</v>
      </c>
      <c r="F7" s="221"/>
      <c r="G7" s="138" t="s">
        <v>56</v>
      </c>
      <c r="H7" s="139">
        <v>53</v>
      </c>
      <c r="I7" s="139">
        <v>45</v>
      </c>
      <c r="J7" s="139">
        <f t="shared" ref="J7:J8" si="8">(H7-I7)</f>
        <v>8</v>
      </c>
      <c r="K7" s="140">
        <f t="shared" ref="K7:K8" si="9">(I7/H7)*100</f>
        <v>84.905660377358487</v>
      </c>
      <c r="M7" s="138" t="s">
        <v>89</v>
      </c>
      <c r="N7" s="139">
        <v>27</v>
      </c>
      <c r="O7" s="139">
        <v>26</v>
      </c>
      <c r="P7" s="139">
        <f t="shared" si="5"/>
        <v>1</v>
      </c>
      <c r="Q7" s="140">
        <f t="shared" si="1"/>
        <v>96.296296296296291</v>
      </c>
    </row>
    <row r="8" spans="1:17" s="7" customFormat="1" ht="36" customHeight="1" thickBot="1">
      <c r="A8" s="141" t="s">
        <v>54</v>
      </c>
      <c r="B8" s="142">
        <v>69</v>
      </c>
      <c r="C8" s="142">
        <v>65</v>
      </c>
      <c r="D8" s="142">
        <f t="shared" si="2"/>
        <v>4</v>
      </c>
      <c r="E8" s="143">
        <f t="shared" si="3"/>
        <v>94.20289855072464</v>
      </c>
      <c r="F8" s="221"/>
      <c r="G8" s="141" t="s">
        <v>57</v>
      </c>
      <c r="H8" s="142">
        <v>52</v>
      </c>
      <c r="I8" s="142">
        <v>48</v>
      </c>
      <c r="J8" s="142">
        <f t="shared" si="8"/>
        <v>4</v>
      </c>
      <c r="K8" s="143">
        <f t="shared" si="9"/>
        <v>92.307692307692307</v>
      </c>
      <c r="M8" s="141"/>
      <c r="N8" s="142"/>
      <c r="O8" s="142"/>
      <c r="P8" s="142"/>
      <c r="Q8" s="143"/>
    </row>
    <row r="9" spans="1:17" s="7" customFormat="1" ht="16.5" customHeight="1" thickBot="1">
      <c r="A9" s="67"/>
      <c r="B9" s="67"/>
      <c r="C9" s="67"/>
      <c r="D9" s="67"/>
      <c r="E9" s="67"/>
      <c r="F9" s="68"/>
      <c r="G9" s="67"/>
      <c r="H9" s="67"/>
      <c r="I9" s="67"/>
      <c r="J9" s="67"/>
      <c r="K9" s="67"/>
      <c r="M9" s="67"/>
      <c r="N9" s="67"/>
      <c r="O9" s="67"/>
      <c r="P9" s="67"/>
      <c r="Q9" s="67"/>
    </row>
    <row r="10" spans="1:17" s="8" customFormat="1" ht="31.5" customHeight="1" thickBot="1">
      <c r="A10" s="222" t="s">
        <v>87</v>
      </c>
      <c r="B10" s="223"/>
      <c r="C10" s="223"/>
      <c r="D10" s="223"/>
      <c r="E10" s="224"/>
      <c r="F10" s="221"/>
      <c r="G10" s="218" t="s">
        <v>79</v>
      </c>
      <c r="H10" s="219"/>
      <c r="I10" s="219"/>
      <c r="J10" s="219"/>
      <c r="K10" s="220"/>
      <c r="M10" s="218" t="s">
        <v>80</v>
      </c>
      <c r="N10" s="219"/>
      <c r="O10" s="219"/>
      <c r="P10" s="219"/>
      <c r="Q10" s="220"/>
    </row>
    <row r="11" spans="1:17" ht="27" customHeight="1" thickBot="1">
      <c r="A11" s="27" t="s">
        <v>55</v>
      </c>
      <c r="B11" s="28" t="s">
        <v>0</v>
      </c>
      <c r="C11" s="28" t="s">
        <v>2</v>
      </c>
      <c r="D11" s="28" t="s">
        <v>1</v>
      </c>
      <c r="E11" s="29" t="s">
        <v>18</v>
      </c>
      <c r="F11" s="221"/>
      <c r="G11" s="26" t="s">
        <v>55</v>
      </c>
      <c r="H11" s="24" t="s">
        <v>0</v>
      </c>
      <c r="I11" s="24" t="s">
        <v>2</v>
      </c>
      <c r="J11" s="24" t="s">
        <v>1</v>
      </c>
      <c r="K11" s="25" t="s">
        <v>18</v>
      </c>
      <c r="M11" s="27" t="s">
        <v>55</v>
      </c>
      <c r="N11" s="28" t="s">
        <v>0</v>
      </c>
      <c r="O11" s="28" t="s">
        <v>2</v>
      </c>
      <c r="P11" s="28" t="s">
        <v>1</v>
      </c>
      <c r="Q11" s="29" t="s">
        <v>18</v>
      </c>
    </row>
    <row r="12" spans="1:17" ht="36" customHeight="1">
      <c r="A12" s="135" t="s">
        <v>91</v>
      </c>
      <c r="B12" s="136">
        <v>22</v>
      </c>
      <c r="C12" s="136">
        <v>19</v>
      </c>
      <c r="D12" s="136">
        <f>(B12-C12)</f>
        <v>3</v>
      </c>
      <c r="E12" s="137">
        <f t="shared" ref="E12:E15" si="10">(C12/B12)*100</f>
        <v>86.36363636363636</v>
      </c>
      <c r="F12" s="221"/>
      <c r="G12" s="135" t="s">
        <v>102</v>
      </c>
      <c r="H12" s="136">
        <v>49</v>
      </c>
      <c r="I12" s="136">
        <v>49</v>
      </c>
      <c r="J12" s="136">
        <f t="shared" ref="J12:J16" si="11">(H12-I12)</f>
        <v>0</v>
      </c>
      <c r="K12" s="137">
        <f t="shared" ref="K12:K16" si="12">(I12/H12)*100</f>
        <v>100</v>
      </c>
      <c r="M12" s="135" t="s">
        <v>73</v>
      </c>
      <c r="N12" s="136">
        <v>17</v>
      </c>
      <c r="O12" s="136">
        <v>16</v>
      </c>
      <c r="P12" s="136">
        <f>(N12-O12)</f>
        <v>1</v>
      </c>
      <c r="Q12" s="137">
        <f t="shared" ref="Q12:Q15" si="13">(O12/N12)*100</f>
        <v>94.117647058823522</v>
      </c>
    </row>
    <row r="13" spans="1:17" ht="36" customHeight="1">
      <c r="A13" s="138" t="s">
        <v>92</v>
      </c>
      <c r="B13" s="139">
        <v>23</v>
      </c>
      <c r="C13" s="139">
        <v>19</v>
      </c>
      <c r="D13" s="139">
        <f t="shared" ref="D13:D15" si="14">(B13-C13)</f>
        <v>4</v>
      </c>
      <c r="E13" s="140">
        <f t="shared" si="10"/>
        <v>82.608695652173907</v>
      </c>
      <c r="F13" s="221"/>
      <c r="G13" s="138" t="s">
        <v>96</v>
      </c>
      <c r="H13" s="139">
        <v>49</v>
      </c>
      <c r="I13" s="139">
        <v>47</v>
      </c>
      <c r="J13" s="139">
        <f t="shared" si="11"/>
        <v>2</v>
      </c>
      <c r="K13" s="140">
        <f t="shared" si="12"/>
        <v>95.918367346938766</v>
      </c>
      <c r="M13" s="138" t="s">
        <v>103</v>
      </c>
      <c r="N13" s="139">
        <v>17</v>
      </c>
      <c r="O13" s="139">
        <v>14</v>
      </c>
      <c r="P13" s="139">
        <f t="shared" ref="P13:P15" si="15">(N13-O13)</f>
        <v>3</v>
      </c>
      <c r="Q13" s="140">
        <f t="shared" si="13"/>
        <v>82.35294117647058</v>
      </c>
    </row>
    <row r="14" spans="1:17" ht="36" customHeight="1">
      <c r="A14" s="138" t="s">
        <v>93</v>
      </c>
      <c r="B14" s="139">
        <v>23</v>
      </c>
      <c r="C14" s="139">
        <v>17</v>
      </c>
      <c r="D14" s="139">
        <f t="shared" si="14"/>
        <v>6</v>
      </c>
      <c r="E14" s="140">
        <f t="shared" si="10"/>
        <v>73.91304347826086</v>
      </c>
      <c r="F14" s="221"/>
      <c r="G14" s="138" t="s">
        <v>97</v>
      </c>
      <c r="H14" s="139">
        <v>48</v>
      </c>
      <c r="I14" s="139">
        <v>47</v>
      </c>
      <c r="J14" s="139">
        <f t="shared" si="11"/>
        <v>1</v>
      </c>
      <c r="K14" s="140">
        <f t="shared" si="12"/>
        <v>97.916666666666657</v>
      </c>
      <c r="M14" s="138" t="s">
        <v>72</v>
      </c>
      <c r="N14" s="139">
        <v>16</v>
      </c>
      <c r="O14" s="139">
        <v>14</v>
      </c>
      <c r="P14" s="139">
        <f t="shared" si="15"/>
        <v>2</v>
      </c>
      <c r="Q14" s="140">
        <f t="shared" si="13"/>
        <v>87.5</v>
      </c>
    </row>
    <row r="15" spans="1:17" ht="36" customHeight="1">
      <c r="A15" s="138" t="s">
        <v>94</v>
      </c>
      <c r="B15" s="139">
        <v>23</v>
      </c>
      <c r="C15" s="139">
        <v>17</v>
      </c>
      <c r="D15" s="139">
        <f t="shared" si="14"/>
        <v>6</v>
      </c>
      <c r="E15" s="140">
        <f t="shared" si="10"/>
        <v>73.91304347826086</v>
      </c>
      <c r="F15" s="221"/>
      <c r="G15" s="138" t="s">
        <v>99</v>
      </c>
      <c r="H15" s="139">
        <v>48</v>
      </c>
      <c r="I15" s="139">
        <v>43</v>
      </c>
      <c r="J15" s="139">
        <f t="shared" si="11"/>
        <v>5</v>
      </c>
      <c r="K15" s="140">
        <f t="shared" si="12"/>
        <v>89.583333333333343</v>
      </c>
      <c r="M15" s="138" t="s">
        <v>71</v>
      </c>
      <c r="N15" s="139">
        <v>17</v>
      </c>
      <c r="O15" s="139">
        <v>15</v>
      </c>
      <c r="P15" s="139">
        <f t="shared" si="15"/>
        <v>2</v>
      </c>
      <c r="Q15" s="140">
        <f t="shared" si="13"/>
        <v>88.235294117647058</v>
      </c>
    </row>
    <row r="16" spans="1:17" ht="36" customHeight="1">
      <c r="A16" s="138"/>
      <c r="B16" s="139"/>
      <c r="C16" s="139"/>
      <c r="D16" s="139"/>
      <c r="E16" s="140"/>
      <c r="F16" s="221"/>
      <c r="G16" s="138" t="s">
        <v>98</v>
      </c>
      <c r="H16" s="139">
        <v>49</v>
      </c>
      <c r="I16" s="139">
        <v>49</v>
      </c>
      <c r="J16" s="139">
        <f t="shared" si="11"/>
        <v>0</v>
      </c>
      <c r="K16" s="140">
        <f t="shared" si="12"/>
        <v>100</v>
      </c>
      <c r="M16" s="138"/>
      <c r="N16" s="139"/>
      <c r="O16" s="139"/>
      <c r="P16" s="139"/>
      <c r="Q16" s="140"/>
    </row>
    <row r="17" spans="1:17" ht="36" customHeight="1" thickBot="1">
      <c r="A17" s="141"/>
      <c r="B17" s="142"/>
      <c r="C17" s="142"/>
      <c r="D17" s="142"/>
      <c r="E17" s="143"/>
      <c r="F17" s="221"/>
      <c r="G17" s="141"/>
      <c r="H17" s="142"/>
      <c r="I17" s="142"/>
      <c r="J17" s="142"/>
      <c r="K17" s="143"/>
      <c r="M17" s="141"/>
      <c r="N17" s="142"/>
      <c r="O17" s="142"/>
      <c r="P17" s="142"/>
      <c r="Q17" s="143"/>
    </row>
    <row r="19" spans="1:17">
      <c r="A19" s="70"/>
    </row>
  </sheetData>
  <mergeCells count="8">
    <mergeCell ref="M1:Q1"/>
    <mergeCell ref="M10:Q10"/>
    <mergeCell ref="G1:K1"/>
    <mergeCell ref="F1:F8"/>
    <mergeCell ref="A10:E10"/>
    <mergeCell ref="F10:F17"/>
    <mergeCell ref="A1:E1"/>
    <mergeCell ref="G10:K10"/>
  </mergeCells>
  <phoneticPr fontId="0" type="noConversion"/>
  <printOptions horizontalCentered="1" verticalCentered="1"/>
  <pageMargins left="0.6" right="0.17" top="0.26" bottom="0.24" header="0.17" footer="0.2800000000000000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selection activeCell="U2" sqref="U2:Y2"/>
    </sheetView>
  </sheetViews>
  <sheetFormatPr defaultColWidth="9.1796875" defaultRowHeight="13"/>
  <cols>
    <col min="1" max="1" width="11.26953125" style="74" customWidth="1"/>
    <col min="2" max="4" width="5.26953125" style="75" customWidth="1"/>
    <col min="5" max="5" width="7.54296875" style="75" customWidth="1"/>
    <col min="6" max="6" width="11.1796875" style="76" customWidth="1"/>
    <col min="7" max="9" width="5.26953125" style="74" customWidth="1"/>
    <col min="10" max="10" width="7.54296875" style="75" customWidth="1"/>
    <col min="11" max="11" width="11.7265625" style="74" customWidth="1"/>
    <col min="12" max="14" width="5.7265625" style="75" customWidth="1"/>
    <col min="15" max="15" width="7.54296875" style="74" customWidth="1"/>
    <col min="16" max="16" width="11.26953125" style="74" customWidth="1"/>
    <col min="17" max="19" width="5.26953125" style="75" customWidth="1"/>
    <col min="20" max="20" width="6.453125" style="75" customWidth="1"/>
    <col min="21" max="21" width="11.26953125" style="74" customWidth="1"/>
    <col min="22" max="24" width="5.26953125" style="74" customWidth="1"/>
    <col min="25" max="25" width="6.54296875" style="74" customWidth="1"/>
    <col min="26" max="26" width="9.1796875" style="20"/>
    <col min="27" max="16384" width="9.1796875" style="5"/>
  </cols>
  <sheetData>
    <row r="1" spans="1:26" ht="26.25" customHeight="1" thickBot="1">
      <c r="A1" s="226" t="s">
        <v>65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8"/>
    </row>
    <row r="2" spans="1:26" s="15" customFormat="1" ht="54" customHeight="1" thickBot="1">
      <c r="A2" s="222" t="s">
        <v>43</v>
      </c>
      <c r="B2" s="223"/>
      <c r="C2" s="223"/>
      <c r="D2" s="223"/>
      <c r="E2" s="224"/>
      <c r="F2" s="222" t="s">
        <v>63</v>
      </c>
      <c r="G2" s="223"/>
      <c r="H2" s="223"/>
      <c r="I2" s="223"/>
      <c r="J2" s="224"/>
      <c r="K2" s="223" t="s">
        <v>44</v>
      </c>
      <c r="L2" s="223"/>
      <c r="M2" s="223"/>
      <c r="N2" s="223"/>
      <c r="O2" s="223"/>
      <c r="P2" s="222" t="s">
        <v>76</v>
      </c>
      <c r="Q2" s="223"/>
      <c r="R2" s="223"/>
      <c r="S2" s="223"/>
      <c r="T2" s="224"/>
      <c r="U2" s="223" t="s">
        <v>81</v>
      </c>
      <c r="V2" s="223"/>
      <c r="W2" s="223"/>
      <c r="X2" s="223"/>
      <c r="Y2" s="224"/>
      <c r="Z2" s="31"/>
    </row>
    <row r="3" spans="1:26" s="30" customFormat="1" ht="18" customHeight="1" thickBot="1">
      <c r="A3" s="60" t="s">
        <v>64</v>
      </c>
      <c r="B3" s="24" t="s">
        <v>0</v>
      </c>
      <c r="C3" s="24" t="s">
        <v>2</v>
      </c>
      <c r="D3" s="24" t="s">
        <v>1</v>
      </c>
      <c r="E3" s="61" t="s">
        <v>18</v>
      </c>
      <c r="F3" s="60" t="s">
        <v>64</v>
      </c>
      <c r="G3" s="24" t="s">
        <v>0</v>
      </c>
      <c r="H3" s="24" t="s">
        <v>2</v>
      </c>
      <c r="I3" s="24" t="s">
        <v>1</v>
      </c>
      <c r="J3" s="25" t="s">
        <v>18</v>
      </c>
      <c r="K3" s="60" t="s">
        <v>64</v>
      </c>
      <c r="L3" s="24" t="s">
        <v>0</v>
      </c>
      <c r="M3" s="24" t="s">
        <v>2</v>
      </c>
      <c r="N3" s="24" t="s">
        <v>1</v>
      </c>
      <c r="O3" s="61" t="s">
        <v>18</v>
      </c>
      <c r="P3" s="60" t="s">
        <v>64</v>
      </c>
      <c r="Q3" s="24" t="s">
        <v>0</v>
      </c>
      <c r="R3" s="24" t="s">
        <v>2</v>
      </c>
      <c r="S3" s="24" t="s">
        <v>1</v>
      </c>
      <c r="T3" s="25" t="s">
        <v>18</v>
      </c>
      <c r="U3" s="60" t="s">
        <v>64</v>
      </c>
      <c r="V3" s="24" t="s">
        <v>0</v>
      </c>
      <c r="W3" s="24" t="s">
        <v>2</v>
      </c>
      <c r="X3" s="24" t="s">
        <v>1</v>
      </c>
      <c r="Y3" s="25" t="s">
        <v>18</v>
      </c>
      <c r="Z3" s="16"/>
    </row>
    <row r="4" spans="1:26" s="10" customFormat="1" ht="24" customHeight="1">
      <c r="A4" s="144" t="s">
        <v>14</v>
      </c>
      <c r="B4" s="136">
        <v>40</v>
      </c>
      <c r="C4" s="136">
        <v>38</v>
      </c>
      <c r="D4" s="136">
        <f>(B4-C4)</f>
        <v>2</v>
      </c>
      <c r="E4" s="137">
        <f>(C4/B4)*100</f>
        <v>95</v>
      </c>
      <c r="F4" s="135" t="s">
        <v>14</v>
      </c>
      <c r="G4" s="136">
        <v>40</v>
      </c>
      <c r="H4" s="136">
        <v>31</v>
      </c>
      <c r="I4" s="136">
        <f>(G4-H4)</f>
        <v>9</v>
      </c>
      <c r="J4" s="137">
        <f>(H4/G4)*100</f>
        <v>77.5</v>
      </c>
      <c r="K4" s="144" t="s">
        <v>5</v>
      </c>
      <c r="L4" s="136">
        <v>16</v>
      </c>
      <c r="M4" s="136">
        <v>16</v>
      </c>
      <c r="N4" s="136">
        <f>(L4-M4)</f>
        <v>0</v>
      </c>
      <c r="O4" s="137">
        <f>(M4/L4)*100</f>
        <v>100</v>
      </c>
      <c r="P4" s="144" t="s">
        <v>5</v>
      </c>
      <c r="Q4" s="136">
        <v>17</v>
      </c>
      <c r="R4" s="136">
        <v>16</v>
      </c>
      <c r="S4" s="136">
        <f>(Q4-R4)</f>
        <v>1</v>
      </c>
      <c r="T4" s="137">
        <f>(R4/Q4)*100</f>
        <v>94.117647058823522</v>
      </c>
      <c r="U4" s="144" t="s">
        <v>5</v>
      </c>
      <c r="V4" s="136">
        <v>16</v>
      </c>
      <c r="W4" s="136">
        <v>16</v>
      </c>
      <c r="X4" s="136">
        <f>(V4-W4)</f>
        <v>0</v>
      </c>
      <c r="Y4" s="137">
        <f>(W4/V4)*100</f>
        <v>100</v>
      </c>
      <c r="Z4" s="22"/>
    </row>
    <row r="5" spans="1:26" s="2" customFormat="1" ht="24" customHeight="1">
      <c r="A5" s="145" t="s">
        <v>4</v>
      </c>
      <c r="B5" s="139">
        <v>32</v>
      </c>
      <c r="C5" s="139">
        <v>30</v>
      </c>
      <c r="D5" s="139">
        <f>(B5-C5)</f>
        <v>2</v>
      </c>
      <c r="E5" s="140">
        <f t="shared" ref="E5" si="0">(C5/B5)*100</f>
        <v>93.75</v>
      </c>
      <c r="F5" s="138" t="s">
        <v>4</v>
      </c>
      <c r="G5" s="139">
        <v>32</v>
      </c>
      <c r="H5" s="139">
        <v>25</v>
      </c>
      <c r="I5" s="139">
        <f>(G5-H5)</f>
        <v>7</v>
      </c>
      <c r="J5" s="140">
        <f t="shared" ref="J5:J11" si="1">(H5/G5)*100</f>
        <v>78.125</v>
      </c>
      <c r="K5" s="145" t="s">
        <v>16</v>
      </c>
      <c r="L5" s="139">
        <v>58</v>
      </c>
      <c r="M5" s="139">
        <v>57</v>
      </c>
      <c r="N5" s="139">
        <f>(L5-M5)</f>
        <v>1</v>
      </c>
      <c r="O5" s="140">
        <f t="shared" ref="O5:O16" si="2">(M5/L5)*100</f>
        <v>98.275862068965509</v>
      </c>
      <c r="P5" s="145" t="s">
        <v>16</v>
      </c>
      <c r="Q5" s="139">
        <v>58</v>
      </c>
      <c r="R5" s="139">
        <v>58</v>
      </c>
      <c r="S5" s="139">
        <f>(Q5-R5)</f>
        <v>0</v>
      </c>
      <c r="T5" s="140">
        <f t="shared" ref="T5:T14" si="3">(R5/Q5)*100</f>
        <v>100</v>
      </c>
      <c r="U5" s="145" t="s">
        <v>45</v>
      </c>
      <c r="V5" s="139">
        <v>56</v>
      </c>
      <c r="W5" s="139">
        <v>51</v>
      </c>
      <c r="X5" s="139">
        <f>(V5-W5)</f>
        <v>5</v>
      </c>
      <c r="Y5" s="140">
        <f t="shared" ref="Y5:Y14" si="4">(W5/V5)*100</f>
        <v>91.071428571428569</v>
      </c>
      <c r="Z5" s="21"/>
    </row>
    <row r="6" spans="1:26" s="2" customFormat="1" ht="24" customHeight="1">
      <c r="A6" s="145" t="s">
        <v>24</v>
      </c>
      <c r="B6" s="139">
        <v>71</v>
      </c>
      <c r="C6" s="139">
        <v>68</v>
      </c>
      <c r="D6" s="139">
        <f t="shared" ref="D6:D15" si="5">(B6-C6)</f>
        <v>3</v>
      </c>
      <c r="E6" s="140">
        <f t="shared" ref="E6:E15" si="6">(C6/B6)*100</f>
        <v>95.774647887323937</v>
      </c>
      <c r="F6" s="138" t="s">
        <v>24</v>
      </c>
      <c r="G6" s="139">
        <v>70</v>
      </c>
      <c r="H6" s="139">
        <v>66</v>
      </c>
      <c r="I6" s="139">
        <f t="shared" ref="I6:I11" si="7">(G6-H6)</f>
        <v>4</v>
      </c>
      <c r="J6" s="140">
        <f t="shared" si="1"/>
        <v>94.285714285714278</v>
      </c>
      <c r="K6" s="145" t="s">
        <v>6</v>
      </c>
      <c r="L6" s="139">
        <v>59</v>
      </c>
      <c r="M6" s="139">
        <v>57</v>
      </c>
      <c r="N6" s="139">
        <f t="shared" ref="N6:N16" si="8">(L6-M6)</f>
        <v>2</v>
      </c>
      <c r="O6" s="140">
        <f t="shared" si="2"/>
        <v>96.610169491525426</v>
      </c>
      <c r="P6" s="145" t="s">
        <v>6</v>
      </c>
      <c r="Q6" s="139">
        <v>59</v>
      </c>
      <c r="R6" s="139">
        <v>59</v>
      </c>
      <c r="S6" s="139">
        <f t="shared" ref="S6:S14" si="9">(Q6-R6)</f>
        <v>0</v>
      </c>
      <c r="T6" s="140">
        <f t="shared" si="3"/>
        <v>100</v>
      </c>
      <c r="U6" s="145" t="s">
        <v>16</v>
      </c>
      <c r="V6" s="139">
        <v>58</v>
      </c>
      <c r="W6" s="139">
        <v>53</v>
      </c>
      <c r="X6" s="139">
        <f t="shared" ref="X6:X14" si="10">(V6-W6)</f>
        <v>5</v>
      </c>
      <c r="Y6" s="140">
        <f t="shared" si="4"/>
        <v>91.379310344827587</v>
      </c>
      <c r="Z6" s="21"/>
    </row>
    <row r="7" spans="1:26" s="2" customFormat="1" ht="24" customHeight="1">
      <c r="A7" s="145" t="s">
        <v>12</v>
      </c>
      <c r="B7" s="139">
        <v>50</v>
      </c>
      <c r="C7" s="139">
        <v>40</v>
      </c>
      <c r="D7" s="139">
        <f t="shared" si="5"/>
        <v>10</v>
      </c>
      <c r="E7" s="140">
        <f t="shared" si="6"/>
        <v>80</v>
      </c>
      <c r="F7" s="138" t="s">
        <v>82</v>
      </c>
      <c r="G7" s="139">
        <v>41</v>
      </c>
      <c r="H7" s="139">
        <v>37</v>
      </c>
      <c r="I7" s="139">
        <f t="shared" si="7"/>
        <v>4</v>
      </c>
      <c r="J7" s="140">
        <f t="shared" si="1"/>
        <v>90.243902439024396</v>
      </c>
      <c r="K7" s="145" t="s">
        <v>7</v>
      </c>
      <c r="L7" s="139">
        <v>61</v>
      </c>
      <c r="M7" s="139">
        <v>58</v>
      </c>
      <c r="N7" s="139">
        <f t="shared" si="8"/>
        <v>3</v>
      </c>
      <c r="O7" s="140">
        <f t="shared" si="2"/>
        <v>95.081967213114751</v>
      </c>
      <c r="P7" s="145" t="s">
        <v>82</v>
      </c>
      <c r="Q7" s="139">
        <v>41</v>
      </c>
      <c r="R7" s="139">
        <v>40</v>
      </c>
      <c r="S7" s="139">
        <f t="shared" si="9"/>
        <v>1</v>
      </c>
      <c r="T7" s="140">
        <f t="shared" si="3"/>
        <v>97.560975609756099</v>
      </c>
      <c r="U7" s="145" t="s">
        <v>6</v>
      </c>
      <c r="V7" s="139">
        <v>59</v>
      </c>
      <c r="W7" s="139">
        <v>57</v>
      </c>
      <c r="X7" s="139">
        <f t="shared" si="10"/>
        <v>2</v>
      </c>
      <c r="Y7" s="140">
        <f t="shared" si="4"/>
        <v>96.610169491525426</v>
      </c>
      <c r="Z7" s="21"/>
    </row>
    <row r="8" spans="1:26" s="2" customFormat="1" ht="24" customHeight="1">
      <c r="A8" s="145" t="s">
        <v>19</v>
      </c>
      <c r="B8" s="139">
        <v>56</v>
      </c>
      <c r="C8" s="139">
        <v>52</v>
      </c>
      <c r="D8" s="139">
        <f t="shared" si="5"/>
        <v>4</v>
      </c>
      <c r="E8" s="140">
        <f t="shared" si="6"/>
        <v>92.857142857142861</v>
      </c>
      <c r="F8" s="138" t="s">
        <v>83</v>
      </c>
      <c r="G8" s="139">
        <v>30</v>
      </c>
      <c r="H8" s="139">
        <v>23</v>
      </c>
      <c r="I8" s="139">
        <f t="shared" si="7"/>
        <v>7</v>
      </c>
      <c r="J8" s="140">
        <f t="shared" si="1"/>
        <v>76.666666666666671</v>
      </c>
      <c r="K8" s="145" t="s">
        <v>10</v>
      </c>
      <c r="L8" s="139">
        <v>58</v>
      </c>
      <c r="M8" s="139">
        <v>57</v>
      </c>
      <c r="N8" s="139">
        <f t="shared" si="8"/>
        <v>1</v>
      </c>
      <c r="O8" s="140">
        <f t="shared" si="2"/>
        <v>98.275862068965509</v>
      </c>
      <c r="P8" s="145" t="s">
        <v>83</v>
      </c>
      <c r="Q8" s="139">
        <v>31</v>
      </c>
      <c r="R8" s="139">
        <v>28</v>
      </c>
      <c r="S8" s="139">
        <f t="shared" si="9"/>
        <v>3</v>
      </c>
      <c r="T8" s="140">
        <f t="shared" si="3"/>
        <v>90.322580645161281</v>
      </c>
      <c r="U8" s="145" t="s">
        <v>7</v>
      </c>
      <c r="V8" s="139">
        <v>61</v>
      </c>
      <c r="W8" s="139">
        <v>57</v>
      </c>
      <c r="X8" s="139">
        <f t="shared" si="10"/>
        <v>4</v>
      </c>
      <c r="Y8" s="140">
        <f t="shared" si="4"/>
        <v>93.442622950819683</v>
      </c>
      <c r="Z8" s="21"/>
    </row>
    <row r="9" spans="1:26" s="2" customFormat="1" ht="24" customHeight="1">
      <c r="A9" s="145" t="s">
        <v>22</v>
      </c>
      <c r="B9" s="139">
        <v>47</v>
      </c>
      <c r="C9" s="139">
        <v>45</v>
      </c>
      <c r="D9" s="139">
        <f t="shared" si="5"/>
        <v>2</v>
      </c>
      <c r="E9" s="140">
        <f t="shared" si="6"/>
        <v>95.744680851063833</v>
      </c>
      <c r="F9" s="138" t="s">
        <v>45</v>
      </c>
      <c r="G9" s="139">
        <v>57</v>
      </c>
      <c r="H9" s="139">
        <v>52</v>
      </c>
      <c r="I9" s="139">
        <f t="shared" si="7"/>
        <v>5</v>
      </c>
      <c r="J9" s="140">
        <f t="shared" si="1"/>
        <v>91.228070175438589</v>
      </c>
      <c r="K9" s="145" t="s">
        <v>25</v>
      </c>
      <c r="L9" s="139">
        <v>59</v>
      </c>
      <c r="M9" s="139">
        <v>53</v>
      </c>
      <c r="N9" s="139">
        <f t="shared" si="8"/>
        <v>6</v>
      </c>
      <c r="O9" s="140">
        <f t="shared" si="2"/>
        <v>89.830508474576277</v>
      </c>
      <c r="P9" s="145" t="s">
        <v>45</v>
      </c>
      <c r="Q9" s="139">
        <v>58</v>
      </c>
      <c r="R9" s="139">
        <v>57</v>
      </c>
      <c r="S9" s="139">
        <f t="shared" si="9"/>
        <v>1</v>
      </c>
      <c r="T9" s="140">
        <f t="shared" si="3"/>
        <v>98.275862068965509</v>
      </c>
      <c r="U9" s="145" t="s">
        <v>8</v>
      </c>
      <c r="V9" s="139">
        <v>65</v>
      </c>
      <c r="W9" s="139">
        <v>60</v>
      </c>
      <c r="X9" s="139">
        <f t="shared" si="10"/>
        <v>5</v>
      </c>
      <c r="Y9" s="140">
        <f t="shared" si="4"/>
        <v>92.307692307692307</v>
      </c>
      <c r="Z9" s="21"/>
    </row>
    <row r="10" spans="1:26" s="2" customFormat="1" ht="24" customHeight="1">
      <c r="A10" s="145" t="s">
        <v>20</v>
      </c>
      <c r="B10" s="139">
        <v>61</v>
      </c>
      <c r="C10" s="139">
        <v>61</v>
      </c>
      <c r="D10" s="139">
        <f t="shared" si="5"/>
        <v>0</v>
      </c>
      <c r="E10" s="140">
        <f t="shared" si="6"/>
        <v>100</v>
      </c>
      <c r="F10" s="138" t="s">
        <v>8</v>
      </c>
      <c r="G10" s="139">
        <v>65</v>
      </c>
      <c r="H10" s="139">
        <v>58</v>
      </c>
      <c r="I10" s="139">
        <f t="shared" si="7"/>
        <v>7</v>
      </c>
      <c r="J10" s="140">
        <f t="shared" si="1"/>
        <v>89.230769230769241</v>
      </c>
      <c r="K10" s="145" t="s">
        <v>26</v>
      </c>
      <c r="L10" s="139">
        <v>58</v>
      </c>
      <c r="M10" s="139">
        <v>56</v>
      </c>
      <c r="N10" s="139">
        <f t="shared" si="8"/>
        <v>2</v>
      </c>
      <c r="O10" s="140">
        <f t="shared" si="2"/>
        <v>96.551724137931032</v>
      </c>
      <c r="P10" s="145" t="s">
        <v>7</v>
      </c>
      <c r="Q10" s="139">
        <v>62</v>
      </c>
      <c r="R10" s="139">
        <v>62</v>
      </c>
      <c r="S10" s="139">
        <f t="shared" si="9"/>
        <v>0</v>
      </c>
      <c r="T10" s="140">
        <f t="shared" si="3"/>
        <v>100</v>
      </c>
      <c r="U10" s="145" t="s">
        <v>9</v>
      </c>
      <c r="V10" s="139">
        <v>62</v>
      </c>
      <c r="W10" s="139">
        <v>57</v>
      </c>
      <c r="X10" s="139">
        <f t="shared" si="10"/>
        <v>5</v>
      </c>
      <c r="Y10" s="140">
        <f t="shared" si="4"/>
        <v>91.935483870967744</v>
      </c>
      <c r="Z10" s="21"/>
    </row>
    <row r="11" spans="1:26" s="2" customFormat="1" ht="24" customHeight="1">
      <c r="A11" s="145" t="s">
        <v>13</v>
      </c>
      <c r="B11" s="139">
        <v>72</v>
      </c>
      <c r="C11" s="139">
        <v>61</v>
      </c>
      <c r="D11" s="139">
        <f t="shared" si="5"/>
        <v>11</v>
      </c>
      <c r="E11" s="140">
        <f t="shared" si="6"/>
        <v>84.722222222222214</v>
      </c>
      <c r="F11" s="138" t="s">
        <v>9</v>
      </c>
      <c r="G11" s="139">
        <v>62</v>
      </c>
      <c r="H11" s="139">
        <v>59</v>
      </c>
      <c r="I11" s="139">
        <f t="shared" si="7"/>
        <v>3</v>
      </c>
      <c r="J11" s="140">
        <f t="shared" si="1"/>
        <v>95.161290322580655</v>
      </c>
      <c r="K11" s="145" t="s">
        <v>11</v>
      </c>
      <c r="L11" s="139">
        <v>58</v>
      </c>
      <c r="M11" s="139">
        <v>51</v>
      </c>
      <c r="N11" s="139">
        <f t="shared" si="8"/>
        <v>7</v>
      </c>
      <c r="O11" s="140">
        <f t="shared" si="2"/>
        <v>87.931034482758619</v>
      </c>
      <c r="P11" s="145" t="s">
        <v>8</v>
      </c>
      <c r="Q11" s="139">
        <v>66</v>
      </c>
      <c r="R11" s="139">
        <v>64</v>
      </c>
      <c r="S11" s="139">
        <f t="shared" si="9"/>
        <v>2</v>
      </c>
      <c r="T11" s="140">
        <f t="shared" si="3"/>
        <v>96.969696969696969</v>
      </c>
      <c r="U11" s="145" t="s">
        <v>10</v>
      </c>
      <c r="V11" s="139">
        <v>58</v>
      </c>
      <c r="W11" s="139">
        <v>53</v>
      </c>
      <c r="X11" s="139">
        <f t="shared" si="10"/>
        <v>5</v>
      </c>
      <c r="Y11" s="140">
        <f t="shared" si="4"/>
        <v>91.379310344827587</v>
      </c>
      <c r="Z11" s="21"/>
    </row>
    <row r="12" spans="1:26" s="2" customFormat="1" ht="24" customHeight="1">
      <c r="A12" s="145" t="s">
        <v>17</v>
      </c>
      <c r="B12" s="139">
        <v>68</v>
      </c>
      <c r="C12" s="139">
        <v>65</v>
      </c>
      <c r="D12" s="139">
        <f t="shared" si="5"/>
        <v>3</v>
      </c>
      <c r="E12" s="140">
        <f t="shared" si="6"/>
        <v>95.588235294117652</v>
      </c>
      <c r="F12" s="138" t="s">
        <v>29</v>
      </c>
      <c r="G12" s="139">
        <v>59</v>
      </c>
      <c r="H12" s="139">
        <v>48</v>
      </c>
      <c r="I12" s="139">
        <f t="shared" ref="I12:I16" si="11">(G12-H12)</f>
        <v>11</v>
      </c>
      <c r="J12" s="140">
        <f t="shared" ref="J12:J16" si="12">(H12/G12)*100</f>
        <v>81.355932203389841</v>
      </c>
      <c r="K12" s="145" t="s">
        <v>27</v>
      </c>
      <c r="L12" s="139">
        <v>54</v>
      </c>
      <c r="M12" s="139">
        <v>53</v>
      </c>
      <c r="N12" s="139">
        <f t="shared" si="8"/>
        <v>1</v>
      </c>
      <c r="O12" s="140">
        <f t="shared" si="2"/>
        <v>98.148148148148152</v>
      </c>
      <c r="P12" s="145" t="s">
        <v>9</v>
      </c>
      <c r="Q12" s="139">
        <v>63</v>
      </c>
      <c r="R12" s="139">
        <v>61</v>
      </c>
      <c r="S12" s="139">
        <f t="shared" si="9"/>
        <v>2</v>
      </c>
      <c r="T12" s="140">
        <f t="shared" si="3"/>
        <v>96.825396825396822</v>
      </c>
      <c r="U12" s="145" t="s">
        <v>25</v>
      </c>
      <c r="V12" s="139">
        <v>59</v>
      </c>
      <c r="W12" s="139">
        <v>55</v>
      </c>
      <c r="X12" s="139">
        <f t="shared" si="10"/>
        <v>4</v>
      </c>
      <c r="Y12" s="140">
        <f t="shared" si="4"/>
        <v>93.220338983050837</v>
      </c>
      <c r="Z12" s="21"/>
    </row>
    <row r="13" spans="1:26" s="2" customFormat="1" ht="24" customHeight="1">
      <c r="A13" s="145" t="s">
        <v>28</v>
      </c>
      <c r="B13" s="139">
        <v>65</v>
      </c>
      <c r="C13" s="139">
        <v>55</v>
      </c>
      <c r="D13" s="139">
        <f t="shared" si="5"/>
        <v>10</v>
      </c>
      <c r="E13" s="140">
        <f t="shared" si="6"/>
        <v>84.615384615384613</v>
      </c>
      <c r="F13" s="138" t="s">
        <v>12</v>
      </c>
      <c r="G13" s="139">
        <v>50</v>
      </c>
      <c r="H13" s="139">
        <v>42</v>
      </c>
      <c r="I13" s="139">
        <f t="shared" si="11"/>
        <v>8</v>
      </c>
      <c r="J13" s="140">
        <f t="shared" si="12"/>
        <v>84</v>
      </c>
      <c r="K13" s="145" t="s">
        <v>13</v>
      </c>
      <c r="L13" s="139">
        <v>72</v>
      </c>
      <c r="M13" s="139">
        <v>63</v>
      </c>
      <c r="N13" s="139">
        <f t="shared" si="8"/>
        <v>9</v>
      </c>
      <c r="O13" s="140">
        <f t="shared" si="2"/>
        <v>87.5</v>
      </c>
      <c r="P13" s="145" t="s">
        <v>10</v>
      </c>
      <c r="Q13" s="139">
        <v>59</v>
      </c>
      <c r="R13" s="139">
        <v>59</v>
      </c>
      <c r="S13" s="139">
        <f t="shared" si="9"/>
        <v>0</v>
      </c>
      <c r="T13" s="140">
        <f t="shared" si="3"/>
        <v>100</v>
      </c>
      <c r="U13" s="145" t="s">
        <v>29</v>
      </c>
      <c r="V13" s="139">
        <v>59</v>
      </c>
      <c r="W13" s="139">
        <v>42</v>
      </c>
      <c r="X13" s="139">
        <f t="shared" si="10"/>
        <v>17</v>
      </c>
      <c r="Y13" s="140">
        <f t="shared" si="4"/>
        <v>71.186440677966104</v>
      </c>
      <c r="Z13" s="21"/>
    </row>
    <row r="14" spans="1:26" s="2" customFormat="1" ht="24" customHeight="1">
      <c r="A14" s="145" t="s">
        <v>85</v>
      </c>
      <c r="B14" s="139">
        <v>22</v>
      </c>
      <c r="C14" s="139">
        <v>13</v>
      </c>
      <c r="D14" s="139">
        <f t="shared" si="5"/>
        <v>9</v>
      </c>
      <c r="E14" s="140">
        <f t="shared" si="6"/>
        <v>59.090909090909093</v>
      </c>
      <c r="F14" s="138" t="s">
        <v>19</v>
      </c>
      <c r="G14" s="139">
        <v>56</v>
      </c>
      <c r="H14" s="139">
        <v>49</v>
      </c>
      <c r="I14" s="139">
        <f t="shared" si="11"/>
        <v>7</v>
      </c>
      <c r="J14" s="140">
        <f t="shared" si="12"/>
        <v>87.5</v>
      </c>
      <c r="K14" s="145" t="s">
        <v>17</v>
      </c>
      <c r="L14" s="139">
        <v>68</v>
      </c>
      <c r="M14" s="139">
        <v>67</v>
      </c>
      <c r="N14" s="139">
        <f t="shared" si="8"/>
        <v>1</v>
      </c>
      <c r="O14" s="140">
        <f t="shared" si="2"/>
        <v>98.529411764705884</v>
      </c>
      <c r="P14" s="145" t="s">
        <v>25</v>
      </c>
      <c r="Q14" s="139">
        <v>59</v>
      </c>
      <c r="R14" s="139">
        <v>58</v>
      </c>
      <c r="S14" s="139">
        <f t="shared" si="9"/>
        <v>1</v>
      </c>
      <c r="T14" s="140">
        <f t="shared" si="3"/>
        <v>98.305084745762713</v>
      </c>
      <c r="U14" s="145" t="s">
        <v>26</v>
      </c>
      <c r="V14" s="139">
        <v>58</v>
      </c>
      <c r="W14" s="139">
        <v>52</v>
      </c>
      <c r="X14" s="139">
        <f t="shared" si="10"/>
        <v>6</v>
      </c>
      <c r="Y14" s="140">
        <f t="shared" si="4"/>
        <v>89.65517241379311</v>
      </c>
      <c r="Z14" s="21"/>
    </row>
    <row r="15" spans="1:26" s="2" customFormat="1" ht="24" customHeight="1">
      <c r="A15" s="146" t="s">
        <v>66</v>
      </c>
      <c r="B15" s="139">
        <v>17</v>
      </c>
      <c r="C15" s="139">
        <v>12</v>
      </c>
      <c r="D15" s="139">
        <f t="shared" si="5"/>
        <v>5</v>
      </c>
      <c r="E15" s="140">
        <f t="shared" si="6"/>
        <v>70.588235294117652</v>
      </c>
      <c r="F15" s="138" t="s">
        <v>22</v>
      </c>
      <c r="G15" s="139">
        <v>47</v>
      </c>
      <c r="H15" s="139">
        <v>47</v>
      </c>
      <c r="I15" s="139">
        <f t="shared" si="11"/>
        <v>0</v>
      </c>
      <c r="J15" s="140">
        <f t="shared" si="12"/>
        <v>100</v>
      </c>
      <c r="K15" s="145" t="s">
        <v>15</v>
      </c>
      <c r="L15" s="139">
        <v>49</v>
      </c>
      <c r="M15" s="139">
        <v>44</v>
      </c>
      <c r="N15" s="139">
        <f t="shared" si="8"/>
        <v>5</v>
      </c>
      <c r="O15" s="140">
        <f t="shared" si="2"/>
        <v>89.795918367346943</v>
      </c>
      <c r="P15" s="145" t="s">
        <v>29</v>
      </c>
      <c r="Q15" s="139">
        <v>59</v>
      </c>
      <c r="R15" s="139">
        <v>57</v>
      </c>
      <c r="S15" s="139">
        <f t="shared" ref="S15:S19" si="13">(Q15-R15)</f>
        <v>2</v>
      </c>
      <c r="T15" s="140">
        <f t="shared" ref="T15:T19" si="14">(R15/Q15)*100</f>
        <v>96.610169491525426</v>
      </c>
      <c r="U15" s="145"/>
      <c r="V15" s="139"/>
      <c r="W15" s="139"/>
      <c r="X15" s="139"/>
      <c r="Y15" s="140"/>
      <c r="Z15" s="21"/>
    </row>
    <row r="16" spans="1:26" s="2" customFormat="1" ht="24" customHeight="1">
      <c r="A16" s="145" t="s">
        <v>47</v>
      </c>
      <c r="B16" s="139">
        <v>53</v>
      </c>
      <c r="C16" s="139">
        <v>43</v>
      </c>
      <c r="D16" s="139">
        <f t="shared" ref="D16" si="15">(B16-C16)</f>
        <v>10</v>
      </c>
      <c r="E16" s="140">
        <f t="shared" ref="E16" si="16">(C16/B16)*100</f>
        <v>81.132075471698116</v>
      </c>
      <c r="F16" s="138" t="s">
        <v>20</v>
      </c>
      <c r="G16" s="139">
        <v>61</v>
      </c>
      <c r="H16" s="139">
        <v>61</v>
      </c>
      <c r="I16" s="139">
        <f t="shared" si="11"/>
        <v>0</v>
      </c>
      <c r="J16" s="140">
        <f t="shared" si="12"/>
        <v>100</v>
      </c>
      <c r="K16" s="145" t="s">
        <v>84</v>
      </c>
      <c r="L16" s="139">
        <v>27</v>
      </c>
      <c r="M16" s="139">
        <v>25</v>
      </c>
      <c r="N16" s="139">
        <f t="shared" si="8"/>
        <v>2</v>
      </c>
      <c r="O16" s="140">
        <f t="shared" si="2"/>
        <v>92.592592592592595</v>
      </c>
      <c r="P16" s="145" t="s">
        <v>26</v>
      </c>
      <c r="Q16" s="139">
        <v>58</v>
      </c>
      <c r="R16" s="139">
        <v>58</v>
      </c>
      <c r="S16" s="139">
        <f t="shared" si="13"/>
        <v>0</v>
      </c>
      <c r="T16" s="140">
        <f t="shared" si="14"/>
        <v>100</v>
      </c>
      <c r="U16" s="145"/>
      <c r="V16" s="139"/>
      <c r="W16" s="139"/>
      <c r="X16" s="139"/>
      <c r="Y16" s="140"/>
      <c r="Z16" s="21"/>
    </row>
    <row r="17" spans="1:26" s="2" customFormat="1" ht="24" customHeight="1">
      <c r="A17" s="145"/>
      <c r="B17" s="139"/>
      <c r="C17" s="139"/>
      <c r="D17" s="139"/>
      <c r="E17" s="140"/>
      <c r="F17" s="138" t="s">
        <v>28</v>
      </c>
      <c r="G17" s="139">
        <v>65</v>
      </c>
      <c r="H17" s="139">
        <v>53</v>
      </c>
      <c r="I17" s="139">
        <f t="shared" ref="I17:I18" si="17">(G17-H17)</f>
        <v>12</v>
      </c>
      <c r="J17" s="140">
        <f t="shared" ref="J17:J18" si="18">(H17/G17)*100</f>
        <v>81.538461538461533</v>
      </c>
      <c r="K17" s="145" t="s">
        <v>85</v>
      </c>
      <c r="L17" s="139">
        <v>22</v>
      </c>
      <c r="M17" s="139">
        <v>17</v>
      </c>
      <c r="N17" s="139">
        <f t="shared" ref="N17:N18" si="19">(L17-M17)</f>
        <v>5</v>
      </c>
      <c r="O17" s="140">
        <f t="shared" ref="O17:O18" si="20">(M17/L17)*100</f>
        <v>77.272727272727266</v>
      </c>
      <c r="P17" s="145" t="s">
        <v>11</v>
      </c>
      <c r="Q17" s="139">
        <v>58</v>
      </c>
      <c r="R17" s="139">
        <v>58</v>
      </c>
      <c r="S17" s="139">
        <f t="shared" si="13"/>
        <v>0</v>
      </c>
      <c r="T17" s="140">
        <f t="shared" si="14"/>
        <v>100</v>
      </c>
      <c r="U17" s="145"/>
      <c r="V17" s="139"/>
      <c r="W17" s="139"/>
      <c r="X17" s="139"/>
      <c r="Y17" s="140"/>
      <c r="Z17" s="21"/>
    </row>
    <row r="18" spans="1:26" s="2" customFormat="1" ht="24" customHeight="1">
      <c r="A18" s="145"/>
      <c r="B18" s="139"/>
      <c r="C18" s="139"/>
      <c r="D18" s="139"/>
      <c r="E18" s="140"/>
      <c r="F18" s="138" t="s">
        <v>47</v>
      </c>
      <c r="G18" s="139">
        <v>53</v>
      </c>
      <c r="H18" s="139">
        <v>43</v>
      </c>
      <c r="I18" s="139">
        <f t="shared" si="17"/>
        <v>10</v>
      </c>
      <c r="J18" s="140">
        <f t="shared" si="18"/>
        <v>81.132075471698116</v>
      </c>
      <c r="K18" s="145" t="s">
        <v>66</v>
      </c>
      <c r="L18" s="139">
        <v>17</v>
      </c>
      <c r="M18" s="139">
        <v>15</v>
      </c>
      <c r="N18" s="139">
        <f t="shared" si="19"/>
        <v>2</v>
      </c>
      <c r="O18" s="140">
        <f t="shared" si="20"/>
        <v>88.235294117647058</v>
      </c>
      <c r="P18" s="145" t="s">
        <v>27</v>
      </c>
      <c r="Q18" s="139">
        <v>54</v>
      </c>
      <c r="R18" s="139">
        <v>53</v>
      </c>
      <c r="S18" s="139">
        <f t="shared" si="13"/>
        <v>1</v>
      </c>
      <c r="T18" s="140">
        <f t="shared" si="14"/>
        <v>98.148148148148152</v>
      </c>
      <c r="U18" s="145"/>
      <c r="V18" s="139"/>
      <c r="W18" s="139"/>
      <c r="X18" s="139"/>
      <c r="Y18" s="140"/>
      <c r="Z18" s="21"/>
    </row>
    <row r="19" spans="1:26" s="2" customFormat="1" ht="24" customHeight="1">
      <c r="A19" s="145"/>
      <c r="B19" s="139"/>
      <c r="C19" s="139"/>
      <c r="D19" s="139"/>
      <c r="E19" s="140"/>
      <c r="F19" s="138"/>
      <c r="G19" s="139"/>
      <c r="H19" s="139"/>
      <c r="I19" s="139"/>
      <c r="J19" s="140"/>
      <c r="K19" s="145"/>
      <c r="L19" s="139"/>
      <c r="M19" s="139"/>
      <c r="N19" s="139"/>
      <c r="O19" s="140"/>
      <c r="P19" s="145" t="s">
        <v>84</v>
      </c>
      <c r="Q19" s="139">
        <v>30</v>
      </c>
      <c r="R19" s="139">
        <v>27</v>
      </c>
      <c r="S19" s="139">
        <f t="shared" si="13"/>
        <v>3</v>
      </c>
      <c r="T19" s="140">
        <f t="shared" si="14"/>
        <v>90</v>
      </c>
      <c r="U19" s="145"/>
      <c r="V19" s="139"/>
      <c r="W19" s="139"/>
      <c r="X19" s="139"/>
      <c r="Y19" s="140"/>
      <c r="Z19" s="21"/>
    </row>
    <row r="20" spans="1:26" s="2" customFormat="1" ht="24" customHeight="1">
      <c r="A20" s="145"/>
      <c r="B20" s="139"/>
      <c r="C20" s="139"/>
      <c r="D20" s="139"/>
      <c r="E20" s="140"/>
      <c r="F20" s="138"/>
      <c r="G20" s="139"/>
      <c r="H20" s="139"/>
      <c r="I20" s="139"/>
      <c r="J20" s="140"/>
      <c r="K20" s="145"/>
      <c r="L20" s="139"/>
      <c r="M20" s="139"/>
      <c r="N20" s="139"/>
      <c r="O20" s="140"/>
      <c r="P20" s="145"/>
      <c r="Q20" s="139"/>
      <c r="R20" s="139"/>
      <c r="S20" s="139"/>
      <c r="T20" s="140"/>
      <c r="U20" s="145"/>
      <c r="V20" s="139"/>
      <c r="W20" s="139"/>
      <c r="X20" s="139"/>
      <c r="Y20" s="140"/>
      <c r="Z20" s="21"/>
    </row>
    <row r="21" spans="1:26" s="2" customFormat="1" ht="24" customHeight="1" thickBot="1">
      <c r="A21" s="147"/>
      <c r="B21" s="142"/>
      <c r="C21" s="142"/>
      <c r="D21" s="142"/>
      <c r="E21" s="143"/>
      <c r="F21" s="141"/>
      <c r="G21" s="142"/>
      <c r="H21" s="142"/>
      <c r="I21" s="142"/>
      <c r="J21" s="143"/>
      <c r="K21" s="147"/>
      <c r="L21" s="142"/>
      <c r="M21" s="142"/>
      <c r="N21" s="142"/>
      <c r="O21" s="143"/>
      <c r="P21" s="147"/>
      <c r="Q21" s="142"/>
      <c r="R21" s="142"/>
      <c r="S21" s="142"/>
      <c r="T21" s="143"/>
      <c r="U21" s="147"/>
      <c r="V21" s="142"/>
      <c r="W21" s="142"/>
      <c r="X21" s="142"/>
      <c r="Y21" s="143"/>
      <c r="Z21" s="21"/>
    </row>
    <row r="22" spans="1:26" s="4" customFormat="1" ht="24" customHeight="1" thickBot="1">
      <c r="A22" s="55" t="s">
        <v>21</v>
      </c>
      <c r="B22" s="56">
        <f>SUM(B4:B21)</f>
        <v>654</v>
      </c>
      <c r="C22" s="56">
        <f>SUM(C4:C21)</f>
        <v>583</v>
      </c>
      <c r="D22" s="56">
        <f>(B22-C22)</f>
        <v>71</v>
      </c>
      <c r="E22" s="57">
        <f>(C22/B22)*100</f>
        <v>89.14373088685015</v>
      </c>
      <c r="F22" s="55" t="s">
        <v>21</v>
      </c>
      <c r="G22" s="56">
        <f>SUM(G4:G21)</f>
        <v>788</v>
      </c>
      <c r="H22" s="56">
        <f>SUM(H4:H21)</f>
        <v>694</v>
      </c>
      <c r="I22" s="56">
        <f>(G22-H22)</f>
        <v>94</v>
      </c>
      <c r="J22" s="58">
        <f>(H22/G22)*100</f>
        <v>88.071065989847725</v>
      </c>
      <c r="K22" s="59" t="s">
        <v>21</v>
      </c>
      <c r="L22" s="56">
        <f>SUM(L4:L21)</f>
        <v>736</v>
      </c>
      <c r="M22" s="56">
        <f>SUM(M4:M21)</f>
        <v>689</v>
      </c>
      <c r="N22" s="56">
        <f>(L22-M22)</f>
        <v>47</v>
      </c>
      <c r="O22" s="57">
        <f>(M22/L22)*100</f>
        <v>93.614130434782609</v>
      </c>
      <c r="P22" s="55" t="s">
        <v>21</v>
      </c>
      <c r="Q22" s="56">
        <f>SUM(Q4:Q21)</f>
        <v>832</v>
      </c>
      <c r="R22" s="56">
        <f>SUM(R4:R21)</f>
        <v>815</v>
      </c>
      <c r="S22" s="56">
        <f>(Q22-R22)</f>
        <v>17</v>
      </c>
      <c r="T22" s="58">
        <f>(R22/Q22)*100</f>
        <v>97.956730769230774</v>
      </c>
      <c r="U22" s="59" t="s">
        <v>21</v>
      </c>
      <c r="V22" s="56">
        <f>SUM(V4:V21)</f>
        <v>611</v>
      </c>
      <c r="W22" s="56">
        <f>SUM(W4:W21)</f>
        <v>553</v>
      </c>
      <c r="X22" s="56">
        <f>(V22-W22)</f>
        <v>58</v>
      </c>
      <c r="Y22" s="58">
        <f>(W22/V22)*100</f>
        <v>90.507364975450074</v>
      </c>
      <c r="Z22" s="23"/>
    </row>
    <row r="23" spans="1:26" ht="18" customHeight="1"/>
    <row r="24" spans="1:26" ht="15.5">
      <c r="A24" s="225" t="s">
        <v>108</v>
      </c>
      <c r="B24" s="225"/>
      <c r="C24" s="225"/>
      <c r="D24" s="225"/>
      <c r="E24" s="225"/>
      <c r="P24" s="229" t="s">
        <v>109</v>
      </c>
      <c r="Q24" s="229"/>
      <c r="R24" s="229"/>
      <c r="S24" s="229"/>
      <c r="T24" s="229"/>
      <c r="U24" s="229"/>
      <c r="V24" s="229"/>
      <c r="W24" s="229"/>
      <c r="X24" s="229"/>
      <c r="Y24" s="229"/>
    </row>
  </sheetData>
  <mergeCells count="8">
    <mergeCell ref="A24:E24"/>
    <mergeCell ref="U2:Y2"/>
    <mergeCell ref="A1:Y1"/>
    <mergeCell ref="A2:E2"/>
    <mergeCell ref="F2:J2"/>
    <mergeCell ref="K2:O2"/>
    <mergeCell ref="P2:T2"/>
    <mergeCell ref="P24:Y24"/>
  </mergeCells>
  <printOptions horizontalCentered="1" verticalCentered="1"/>
  <pageMargins left="0.44" right="0.17" top="0.14000000000000001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 Year</vt:lpstr>
      <vt:lpstr>I Year Back</vt:lpstr>
      <vt:lpstr>I Year 2</vt:lpstr>
      <vt:lpstr>'I Year'!Print_Area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SREE</cp:lastModifiedBy>
  <cp:lastPrinted>2021-10-23T11:11:32Z</cp:lastPrinted>
  <dcterms:created xsi:type="dcterms:W3CDTF">2004-11-06T08:13:46Z</dcterms:created>
  <dcterms:modified xsi:type="dcterms:W3CDTF">2022-04-12T07:40:01Z</dcterms:modified>
</cp:coreProperties>
</file>